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16-2017-2018\05 PROGRAMAS\EDL LITORAL JANDA\19.2\EJECUCION\normativa\modelos elaborados gdr\doc solicitud pago\Conv 2022\"/>
    </mc:Choice>
  </mc:AlternateContent>
  <xr:revisionPtr revIDLastSave="0" documentId="13_ncr:1_{293662BC-40BC-4DF9-A892-0C55DDEC1993}" xr6:coauthVersionLast="47" xr6:coauthVersionMax="47" xr10:uidLastSave="{00000000-0000-0000-0000-000000000000}"/>
  <workbookProtection workbookAlgorithmName="SHA-512" workbookHashValue="8jpOrZ4uraTd/+xoGyE7T9Zw+QZtsS19wffqOwNjivLURHMNFMiO16XNBJrvMZQ19NH7+MJLOHX55Bui2GeFgg==" workbookSaltValue="MecJ3l1nlaXBEVhm5fFnDw==" workbookSpinCount="100000" lockStructure="1"/>
  <bookViews>
    <workbookView xWindow="-120" yWindow="-120" windowWidth="29040" windowHeight="15840" tabRatio="490" activeTab="2" xr2:uid="{00000000-000D-0000-FFFF-FFFF00000000}"/>
  </bookViews>
  <sheets>
    <sheet name="Inicio" sheetId="18" r:id="rId1"/>
    <sheet name="Relacion gastos e inversiones" sheetId="16" r:id="rId2"/>
    <sheet name="Partidas" sheetId="17" r:id="rId3"/>
  </sheets>
  <externalReferences>
    <externalReference r:id="rId4"/>
  </externalReferences>
  <definedNames>
    <definedName name="_xlnm.Print_Area" localSheetId="1">'Relacion gastos e inversiones'!$A$1:$S$121</definedName>
    <definedName name="CB">[1]Hoja2!$A$2:$A$12</definedName>
    <definedName name="Quien">[1]Hoja2!#REF!</definedName>
    <definedName name="_xlnm.Print_Titles" localSheetId="1">'Relacion gastos e inversiones'!$1:$1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16" l="1"/>
  <c r="F56" i="16"/>
  <c r="G56" i="16"/>
  <c r="E57" i="16"/>
  <c r="F57" i="16"/>
  <c r="G57" i="16"/>
  <c r="E58" i="16"/>
  <c r="F58" i="16"/>
  <c r="G58" i="16"/>
  <c r="E59" i="16"/>
  <c r="F59" i="16"/>
  <c r="G59" i="16"/>
  <c r="E60" i="16"/>
  <c r="F60" i="16"/>
  <c r="G60" i="16"/>
  <c r="E61" i="16"/>
  <c r="F61" i="16"/>
  <c r="G61" i="16"/>
  <c r="E62" i="16"/>
  <c r="F62" i="16"/>
  <c r="G62" i="16"/>
  <c r="E63" i="16"/>
  <c r="F63" i="16"/>
  <c r="G63" i="16"/>
  <c r="E64" i="16"/>
  <c r="F64" i="16"/>
  <c r="G64" i="16"/>
  <c r="E65" i="16"/>
  <c r="F65" i="16"/>
  <c r="G65" i="16"/>
  <c r="E66" i="16"/>
  <c r="F66" i="16"/>
  <c r="G66" i="16"/>
  <c r="E67" i="16"/>
  <c r="F67" i="16"/>
  <c r="G67" i="16"/>
  <c r="E68" i="16"/>
  <c r="F68" i="16"/>
  <c r="G68" i="16"/>
  <c r="E69" i="16"/>
  <c r="F69" i="16"/>
  <c r="G69" i="16"/>
  <c r="E70" i="16"/>
  <c r="F70" i="16"/>
  <c r="G70" i="16"/>
  <c r="E71" i="16"/>
  <c r="F71" i="16"/>
  <c r="G71" i="16"/>
  <c r="E72" i="16"/>
  <c r="F72" i="16"/>
  <c r="G72" i="16"/>
  <c r="E73" i="16"/>
  <c r="F73" i="16"/>
  <c r="G73" i="16"/>
  <c r="E74" i="16"/>
  <c r="F74" i="16"/>
  <c r="G74" i="16"/>
  <c r="G55" i="16"/>
  <c r="F55" i="16"/>
  <c r="E55" i="16"/>
  <c r="C24" i="17"/>
  <c r="C11" i="16" s="1"/>
  <c r="D24" i="17"/>
  <c r="C12" i="16" s="1"/>
  <c r="B24" i="17"/>
  <c r="C10" i="16" s="1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H69" i="16" s="1"/>
  <c r="D70" i="16"/>
  <c r="D71" i="16"/>
  <c r="D72" i="16"/>
  <c r="D73" i="16"/>
  <c r="D74" i="16"/>
  <c r="D55" i="16"/>
  <c r="C57" i="16"/>
  <c r="C58" i="16"/>
  <c r="C59" i="16"/>
  <c r="C60" i="16"/>
  <c r="C61" i="16"/>
  <c r="I61" i="16" s="1"/>
  <c r="C62" i="16"/>
  <c r="C63" i="16"/>
  <c r="C64" i="16"/>
  <c r="I64" i="16" s="1"/>
  <c r="C65" i="16"/>
  <c r="C66" i="16"/>
  <c r="C67" i="16"/>
  <c r="C68" i="16"/>
  <c r="C69" i="16"/>
  <c r="C70" i="16"/>
  <c r="C71" i="16"/>
  <c r="C72" i="16"/>
  <c r="C73" i="16"/>
  <c r="I73" i="16" s="1"/>
  <c r="C74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18" i="16"/>
  <c r="O18" i="16"/>
  <c r="I57" i="16" l="1"/>
  <c r="I68" i="16"/>
  <c r="I72" i="16"/>
  <c r="I60" i="16"/>
  <c r="I65" i="16"/>
  <c r="H67" i="16"/>
  <c r="H61" i="16"/>
  <c r="H59" i="16"/>
  <c r="H73" i="16"/>
  <c r="H65" i="16"/>
  <c r="H57" i="16"/>
  <c r="I69" i="16"/>
  <c r="I63" i="16"/>
  <c r="H68" i="16"/>
  <c r="I74" i="16"/>
  <c r="H60" i="16"/>
  <c r="H71" i="16"/>
  <c r="I70" i="16"/>
  <c r="I66" i="16"/>
  <c r="H63" i="16"/>
  <c r="I62" i="16"/>
  <c r="I58" i="16"/>
  <c r="H74" i="16"/>
  <c r="H72" i="16"/>
  <c r="I71" i="16"/>
  <c r="H70" i="16"/>
  <c r="I67" i="16"/>
  <c r="H66" i="16"/>
  <c r="H64" i="16"/>
  <c r="H62" i="16"/>
  <c r="I59" i="16"/>
  <c r="H58" i="16"/>
  <c r="H56" i="16"/>
  <c r="H55" i="16"/>
  <c r="K75" i="16"/>
  <c r="D75" i="16"/>
  <c r="E75" i="16"/>
  <c r="F75" i="16"/>
  <c r="G75" i="16"/>
  <c r="H75" i="16" l="1"/>
  <c r="L41" i="16"/>
  <c r="L42" i="16"/>
  <c r="L43" i="16"/>
  <c r="L44" i="16"/>
  <c r="L45" i="16"/>
  <c r="L46" i="16"/>
  <c r="L47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19" i="16"/>
  <c r="C56" i="16" s="1"/>
  <c r="I56" i="16" s="1"/>
  <c r="L18" i="16"/>
  <c r="C55" i="16" s="1"/>
  <c r="I48" i="16"/>
  <c r="O47" i="16"/>
  <c r="O36" i="16"/>
  <c r="O37" i="16"/>
  <c r="O38" i="16"/>
  <c r="O39" i="16"/>
  <c r="O40" i="16"/>
  <c r="O41" i="16"/>
  <c r="O42" i="16"/>
  <c r="O43" i="16"/>
  <c r="O44" i="16"/>
  <c r="O45" i="16"/>
  <c r="O46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C13" i="16"/>
  <c r="S50" i="16" s="1"/>
  <c r="S48" i="16"/>
  <c r="D11" i="16" s="1"/>
  <c r="E11" i="16" s="1"/>
  <c r="P48" i="16"/>
  <c r="J48" i="16"/>
  <c r="K48" i="16"/>
  <c r="H48" i="16"/>
  <c r="S51" i="16" l="1"/>
  <c r="I55" i="16"/>
  <c r="I75" i="16" s="1"/>
  <c r="C75" i="16"/>
  <c r="L48" i="16"/>
  <c r="D10" i="16" s="1"/>
  <c r="E10" i="16" s="1"/>
</calcChain>
</file>

<file path=xl/sharedStrings.xml><?xml version="1.0" encoding="utf-8"?>
<sst xmlns="http://schemas.openxmlformats.org/spreadsheetml/2006/main" count="85" uniqueCount="84">
  <si>
    <t>IVA</t>
  </si>
  <si>
    <t>TOTAL</t>
  </si>
  <si>
    <t>RELACIÓN CLASIFICADA DE LOS GASTOS E INVERSIONES DEL TOTAL DE LA ACTIVIDAD SUBVENCIONADA</t>
  </si>
  <si>
    <t>SOLICITANTE:</t>
  </si>
  <si>
    <t>DNI/NIF:</t>
  </si>
  <si>
    <t>SOLICITUD DE PAGO</t>
  </si>
  <si>
    <t>DENOMINACIÓN PROYECTO:</t>
  </si>
  <si>
    <t>CÓDIGO EXPTE.:</t>
  </si>
  <si>
    <t>FECHA ACTA DE NO INICIO/SOLICITUD:</t>
  </si>
  <si>
    <t>FECHA FIN DE EJECUCIÓN:</t>
  </si>
  <si>
    <t>FECHA FIN DE JUSTIFICACIÓN:</t>
  </si>
  <si>
    <t>IMPORTE JUSTIFICADO</t>
  </si>
  <si>
    <t>DESVIACIÓN</t>
  </si>
  <si>
    <t>IDENTIFICACIÓN DEL GASTO</t>
  </si>
  <si>
    <t>DATOS DEL PAGO</t>
  </si>
  <si>
    <t>SOLICITUD PAGO</t>
  </si>
  <si>
    <t>DNI/NIF/NIE</t>
  </si>
  <si>
    <t>RETENCIÓN</t>
  </si>
  <si>
    <t>ASIENTO CONTABLE FACTURA</t>
  </si>
  <si>
    <t>FECHA DE PAGO</t>
  </si>
  <si>
    <t>IMPORTE TOTAL PAGO</t>
  </si>
  <si>
    <t>MODO DE PAGO</t>
  </si>
  <si>
    <t>ASIENTO CONTABLE PAGO</t>
  </si>
  <si>
    <t>TOTALES</t>
  </si>
  <si>
    <t>% SUBVENCIÓN APROBADA</t>
  </si>
  <si>
    <t>TOTAL SUBVENCIÓN SOLICITA AL PAGO</t>
  </si>
  <si>
    <t>OBSERVACIONES:</t>
  </si>
  <si>
    <t>LA PERSONA SOLICITANTE / REPRESENTANTE</t>
  </si>
  <si>
    <t>Firma y Sello</t>
  </si>
  <si>
    <t>Partidas recogidas en la Resolución de concesión</t>
  </si>
  <si>
    <r>
      <rPr>
        <sz val="11"/>
        <color indexed="10"/>
        <rFont val="Arial Narrow"/>
        <family val="2"/>
      </rPr>
      <t>(1)</t>
    </r>
    <r>
      <rPr>
        <sz val="11"/>
        <color theme="1"/>
        <rFont val="Arial Narrow"/>
        <family val="2"/>
      </rPr>
      <t xml:space="preserve"> Código numérico y correlativo.</t>
    </r>
  </si>
  <si>
    <r>
      <rPr>
        <sz val="11"/>
        <color indexed="10"/>
        <rFont val="Arial Narrow"/>
        <family val="2"/>
      </rPr>
      <t>(2)</t>
    </r>
    <r>
      <rPr>
        <sz val="11"/>
        <color theme="1"/>
        <rFont val="Arial Narrow"/>
        <family val="2"/>
      </rPr>
      <t xml:space="preserve"> Nombre de la persona o entidad proveedora del bien o servicio adquirido / En caso de nómina se indicará el nombre del trabajador.</t>
    </r>
  </si>
  <si>
    <r>
      <rPr>
        <sz val="11"/>
        <color indexed="10"/>
        <rFont val="Arial Narrow"/>
        <family val="2"/>
      </rPr>
      <t>(3)</t>
    </r>
    <r>
      <rPr>
        <sz val="11"/>
        <color theme="1"/>
        <rFont val="Arial Narrow"/>
        <family val="2"/>
      </rPr>
      <t xml:space="preserve"> Número o Código que identifica a la factura / En caso de nómina se indicara: mes y año.</t>
    </r>
  </si>
  <si>
    <r>
      <rPr>
        <sz val="11"/>
        <color indexed="10"/>
        <rFont val="Arial Narrow"/>
        <family val="2"/>
      </rPr>
      <t>(8)</t>
    </r>
    <r>
      <rPr>
        <sz val="11"/>
        <color theme="1"/>
        <rFont val="Arial Narrow"/>
        <family val="2"/>
      </rPr>
      <t xml:space="preserve"> Importe reflejado en la tabla que aparede en la Resolución de Concesión.</t>
    </r>
  </si>
  <si>
    <r>
      <rPr>
        <sz val="11"/>
        <color indexed="10"/>
        <rFont val="Arial Narrow"/>
        <family val="2"/>
      </rPr>
      <t>(4)</t>
    </r>
    <r>
      <rPr>
        <sz val="11"/>
        <color theme="1"/>
        <rFont val="Arial Narrow"/>
        <family val="2"/>
      </rPr>
      <t xml:space="preserve"> Debe coincidir con los conceptos que aparecen en la columna "PARTIDA" de la Resolución de Concesión.</t>
    </r>
  </si>
  <si>
    <r>
      <rPr>
        <sz val="11"/>
        <color indexed="10"/>
        <rFont val="Arial Narrow"/>
        <family val="2"/>
      </rPr>
      <t>(9)</t>
    </r>
    <r>
      <rPr>
        <sz val="11"/>
        <color theme="1"/>
        <rFont val="Arial Narrow"/>
        <family val="2"/>
      </rPr>
      <t xml:space="preserve"> Poner referencia y justificar en el apartado de Observaciones.</t>
    </r>
  </si>
  <si>
    <r>
      <rPr>
        <sz val="11"/>
        <color indexed="10"/>
        <rFont val="Arial Narrow"/>
        <family val="2"/>
      </rPr>
      <t>(5)</t>
    </r>
    <r>
      <rPr>
        <sz val="11"/>
        <color theme="1"/>
        <rFont val="Arial Narrow"/>
        <family val="2"/>
      </rPr>
      <t xml:space="preserve"> Celda de Verificación.</t>
    </r>
  </si>
  <si>
    <r>
      <rPr>
        <sz val="11"/>
        <color indexed="10"/>
        <rFont val="Arial Narrow"/>
        <family val="2"/>
      </rPr>
      <t>(10)</t>
    </r>
    <r>
      <rPr>
        <sz val="11"/>
        <color theme="1"/>
        <rFont val="Arial Narrow"/>
        <family val="2"/>
      </rPr>
      <t xml:space="preserve"> Debe aportar copia de toda la documentación documental existente.</t>
    </r>
  </si>
  <si>
    <r>
      <rPr>
        <sz val="11"/>
        <color indexed="10"/>
        <rFont val="Arial Narrow"/>
        <family val="2"/>
      </rPr>
      <t>(6)</t>
    </r>
    <r>
      <rPr>
        <sz val="11"/>
        <color theme="1"/>
        <rFont val="Arial Narrow"/>
        <family val="2"/>
      </rPr>
      <t xml:space="preserve"> Importe Total sin retención.</t>
    </r>
  </si>
  <si>
    <r>
      <t xml:space="preserve">Nº                        </t>
    </r>
    <r>
      <rPr>
        <sz val="11"/>
        <color indexed="10"/>
        <rFont val="Arial Narrow"/>
        <family val="2"/>
      </rPr>
      <t>(1)</t>
    </r>
  </si>
  <si>
    <r>
      <t>DENOMINACIÓN</t>
    </r>
    <r>
      <rPr>
        <b/>
        <sz val="11"/>
        <color indexed="10"/>
        <rFont val="Arial Narrow"/>
        <family val="2"/>
      </rPr>
      <t xml:space="preserve"> </t>
    </r>
    <r>
      <rPr>
        <sz val="11"/>
        <color indexed="10"/>
        <rFont val="Arial Narrow"/>
        <family val="2"/>
      </rPr>
      <t>(2)</t>
    </r>
    <r>
      <rPr>
        <b/>
        <sz val="11"/>
        <color indexed="8"/>
        <rFont val="Arial Narrow"/>
        <family val="2"/>
      </rPr>
      <t xml:space="preserve">                                                   </t>
    </r>
    <r>
      <rPr>
        <sz val="11"/>
        <color theme="1"/>
        <rFont val="Arial Narrow"/>
        <family val="2"/>
      </rPr>
      <t>(Persona o Entidad Proveedora / Nómina)</t>
    </r>
  </si>
  <si>
    <r>
      <rPr>
        <b/>
        <sz val="11"/>
        <color indexed="8"/>
        <rFont val="Arial Narrow"/>
        <family val="2"/>
      </rPr>
      <t>CONCEPTO</t>
    </r>
    <r>
      <rPr>
        <sz val="11"/>
        <color indexed="10"/>
        <rFont val="Arial Narrow"/>
        <family val="2"/>
      </rPr>
      <t xml:space="preserve"> (4)</t>
    </r>
    <r>
      <rPr>
        <sz val="11"/>
        <color theme="1"/>
        <rFont val="Arial Narrow"/>
        <family val="2"/>
      </rPr>
      <t xml:space="preserve"> (Factura/Doc.)</t>
    </r>
  </si>
  <si>
    <r>
      <t xml:space="preserve">FECHA </t>
    </r>
    <r>
      <rPr>
        <sz val="11"/>
        <color theme="1"/>
        <rFont val="Arial Narrow"/>
        <family val="2"/>
      </rPr>
      <t>(Factura/Nómina)</t>
    </r>
  </si>
  <si>
    <r>
      <t xml:space="preserve">VER. </t>
    </r>
    <r>
      <rPr>
        <sz val="11"/>
        <color indexed="10"/>
        <rFont val="Arial Narrow"/>
        <family val="2"/>
      </rPr>
      <t>(5)</t>
    </r>
  </si>
  <si>
    <r>
      <t>BASE IMPONIBLE (€) o DEVENGADO</t>
    </r>
    <r>
      <rPr>
        <sz val="11"/>
        <color theme="1"/>
        <rFont val="Arial Narrow"/>
        <family val="2"/>
      </rPr>
      <t xml:space="preserve"> (en caso de nómina)</t>
    </r>
  </si>
  <si>
    <r>
      <t xml:space="preserve">S.S. EMPRESA </t>
    </r>
    <r>
      <rPr>
        <sz val="11"/>
        <color theme="1"/>
        <rFont val="Arial Narrow"/>
        <family val="2"/>
      </rPr>
      <t>(en caso de nómina)</t>
    </r>
  </si>
  <si>
    <r>
      <t xml:space="preserve">TOTAL </t>
    </r>
    <r>
      <rPr>
        <sz val="11"/>
        <color indexed="10"/>
        <rFont val="Arial Narrow"/>
        <family val="2"/>
      </rPr>
      <t>(6)</t>
    </r>
  </si>
  <si>
    <r>
      <t xml:space="preserve">IMPORTE SOLICITADO AL PAGO </t>
    </r>
    <r>
      <rPr>
        <sz val="11"/>
        <color indexed="10"/>
        <rFont val="Arial Narrow"/>
        <family val="2"/>
      </rPr>
      <t>(7)</t>
    </r>
  </si>
  <si>
    <r>
      <rPr>
        <sz val="11"/>
        <color indexed="10"/>
        <rFont val="Arial Narrow"/>
        <family val="2"/>
      </rPr>
      <t>(7)</t>
    </r>
    <r>
      <rPr>
        <sz val="11"/>
        <color theme="1"/>
        <rFont val="Arial Narrow"/>
        <family val="2"/>
      </rPr>
      <t xml:space="preserve"> Indicar importe solicitado al pago para el gasto o partida de gasto, que se imputa al proyecto subvencionado. En este importe no se incluirá el IVA excepto que se haya considerado subvencionado en la Resolución de Concesión.</t>
    </r>
  </si>
  <si>
    <t>Partidas</t>
  </si>
  <si>
    <t>Inversión total solicitada (IVA incluido)</t>
  </si>
  <si>
    <t>Coste total subvencionable</t>
  </si>
  <si>
    <t>Ayuda concedida</t>
  </si>
  <si>
    <t>Inversión total solicitada (IVA incluido) (8)</t>
  </si>
  <si>
    <t>Coste total subvencionable (8)</t>
  </si>
  <si>
    <t>Ayuda concedida (8)</t>
  </si>
  <si>
    <t>Importe desviación según Resolución sobre importe subvencionable</t>
  </si>
  <si>
    <t>Importe desviación según Resolución sobre inversión total</t>
  </si>
  <si>
    <t>Importe otros ingresos/ayudas que financien el proyecto</t>
  </si>
  <si>
    <t>Importe solicitado al pago</t>
  </si>
  <si>
    <t>Total gasto</t>
  </si>
  <si>
    <t>Total</t>
  </si>
  <si>
    <t>Fdo:</t>
  </si>
  <si>
    <r>
      <rPr>
        <b/>
        <sz val="11"/>
        <color indexed="8"/>
        <rFont val="Arial Narrow"/>
        <family val="2"/>
      </rPr>
      <t>ID. DE GASTOS</t>
    </r>
    <r>
      <rPr>
        <sz val="11"/>
        <color theme="1"/>
        <rFont val="Arial Narrow"/>
        <family val="2"/>
      </rPr>
      <t xml:space="preserve"> </t>
    </r>
    <r>
      <rPr>
        <sz val="11"/>
        <color indexed="10"/>
        <rFont val="Arial Narrow"/>
        <family val="2"/>
      </rPr>
      <t>(3)</t>
    </r>
    <r>
      <rPr>
        <sz val="11"/>
        <color theme="1"/>
        <rFont val="Arial Narrow"/>
        <family val="2"/>
      </rPr>
      <t xml:space="preserve"> (Factura/Nómina)</t>
    </r>
  </si>
  <si>
    <r>
      <rPr>
        <b/>
        <sz val="11"/>
        <color indexed="8"/>
        <rFont val="Arial Narrow"/>
        <family val="2"/>
      </rPr>
      <t xml:space="preserve">INVERSIÓN TOTAL SOLICITADA </t>
    </r>
    <r>
      <rPr>
        <sz val="11"/>
        <color theme="1"/>
        <rFont val="Arial Narrow"/>
        <family val="2"/>
      </rPr>
      <t>(IVA Includido)</t>
    </r>
  </si>
  <si>
    <t>COSTE TOTAL SUBVENCIONABLE</t>
  </si>
  <si>
    <t>AYUDA CONCEDIDA</t>
  </si>
  <si>
    <t>% DE SUBVENCIÓN</t>
  </si>
  <si>
    <t>Justificación desviación (8)</t>
  </si>
  <si>
    <t>Procedencia (9)</t>
  </si>
  <si>
    <r>
      <rPr>
        <sz val="11"/>
        <color rgb="FFFF0000"/>
        <rFont val="Arial Narrow"/>
        <family val="2"/>
      </rPr>
      <t xml:space="preserve">(1) </t>
    </r>
    <r>
      <rPr>
        <sz val="11"/>
        <color theme="1"/>
        <rFont val="Arial Narrow"/>
        <family val="2"/>
      </rPr>
      <t xml:space="preserve">Código numérico y correlativo.
</t>
    </r>
    <r>
      <rPr>
        <sz val="11"/>
        <color rgb="FFFF0000"/>
        <rFont val="Arial Narrow"/>
        <family val="2"/>
      </rPr>
      <t>(2)</t>
    </r>
    <r>
      <rPr>
        <sz val="11"/>
        <color theme="1"/>
        <rFont val="Arial Narrow"/>
        <family val="2"/>
      </rPr>
      <t xml:space="preserve"> Nombre de la persona o entidad proveedora del bien o servicio adquirido / En caso de nómina se indicará el nombre del trabajador.
</t>
    </r>
    <r>
      <rPr>
        <sz val="11"/>
        <color rgb="FFFF0000"/>
        <rFont val="Arial Narrow"/>
        <family val="2"/>
      </rPr>
      <t>(3)</t>
    </r>
    <r>
      <rPr>
        <sz val="11"/>
        <color theme="1"/>
        <rFont val="Arial Narrow"/>
        <family val="2"/>
      </rPr>
      <t xml:space="preserve"> Número o Código que identifica a la factura / En caso de nómina se indicara: mes y año.  
</t>
    </r>
    <r>
      <rPr>
        <sz val="11"/>
        <color rgb="FFFF0000"/>
        <rFont val="Arial Narrow"/>
        <family val="2"/>
      </rPr>
      <t>(4)</t>
    </r>
    <r>
      <rPr>
        <sz val="11"/>
        <color theme="1"/>
        <rFont val="Arial Narrow"/>
        <family val="2"/>
      </rPr>
      <t xml:space="preserve"> Debe coincidir con los conceptos que aparecen en la columna "PARTIDA" de la Resolución de Concesión.
</t>
    </r>
    <r>
      <rPr>
        <sz val="11"/>
        <color rgb="FFFF0000"/>
        <rFont val="Arial Narrow"/>
        <family val="2"/>
      </rPr>
      <t xml:space="preserve">(5) </t>
    </r>
    <r>
      <rPr>
        <sz val="11"/>
        <color theme="1"/>
        <rFont val="Arial Narrow"/>
        <family val="2"/>
      </rPr>
      <t xml:space="preserve">Celda de Verificación.        
</t>
    </r>
    <r>
      <rPr>
        <sz val="11"/>
        <color rgb="FFFF0000"/>
        <rFont val="Arial Narrow"/>
        <family val="2"/>
      </rPr>
      <t xml:space="preserve">(6) </t>
    </r>
    <r>
      <rPr>
        <sz val="11"/>
        <color theme="1"/>
        <rFont val="Arial Narrow"/>
        <family val="2"/>
      </rPr>
      <t xml:space="preserve">Importe Total sin retención.     
</t>
    </r>
    <r>
      <rPr>
        <sz val="11"/>
        <color rgb="FFFF0000"/>
        <rFont val="Arial Narrow"/>
        <family val="2"/>
      </rPr>
      <t>(7)</t>
    </r>
    <r>
      <rPr>
        <sz val="11"/>
        <color theme="1"/>
        <rFont val="Arial Narrow"/>
        <family val="2"/>
      </rPr>
      <t xml:space="preserve"> Indicar importe solicitado al pago para el gasto o partida de gasto, que se imputa al proyecto subvencionado.  
</t>
    </r>
    <r>
      <rPr>
        <sz val="11"/>
        <color rgb="FFFF0000"/>
        <rFont val="Arial Narrow"/>
        <family val="2"/>
      </rPr>
      <t>(8)</t>
    </r>
    <r>
      <rPr>
        <sz val="11"/>
        <color theme="1"/>
        <rFont val="Arial Narrow"/>
        <family val="2"/>
      </rPr>
      <t xml:space="preserve"> Poner referencia y justificar en el apartado de Observaciones.
</t>
    </r>
    <r>
      <rPr>
        <sz val="11"/>
        <color rgb="FFFF0000"/>
        <rFont val="Arial Narrow"/>
        <family val="2"/>
      </rPr>
      <t>(9)</t>
    </r>
    <r>
      <rPr>
        <sz val="11"/>
        <color theme="1"/>
        <rFont val="Arial Narrow"/>
        <family val="2"/>
      </rPr>
      <t xml:space="preserve"> Debe aportar copia de toda la documentación documental existente.</t>
    </r>
  </si>
  <si>
    <t>IDENTIFICACIÓN DEL/DE LA PROVEEDOR/A -ACREEDOR/A - TRABAJADOR/A</t>
  </si>
  <si>
    <t>IMPORTANTE
Para la correcta cumplimentación de este documento es necesario que antes de introducir algún dato, realice la siguiente acción</t>
  </si>
  <si>
    <t>1.- Pinchar en la pestaña "Partidas" de esta hoja excel 
2.- Introducir los datos recogidos en su Resolución de concesión en el Anexo "Personas o entidades beneficiarias" correspondientes a su expediente.</t>
  </si>
  <si>
    <t>En               , a           de                   de</t>
  </si>
  <si>
    <t>Parcial</t>
  </si>
  <si>
    <t>Única</t>
  </si>
  <si>
    <t>Final</t>
  </si>
  <si>
    <t>Transferencia</t>
  </si>
  <si>
    <t>Ventanilla</t>
  </si>
  <si>
    <t>Cheque</t>
  </si>
  <si>
    <t>Pagaré</t>
  </si>
  <si>
    <t>Metálico</t>
  </si>
  <si>
    <t>Efecto Mercantil garantizado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</si>
</sst>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\ [$€-C0A]_-;\-* #,##0.00\ [$€-C0A]_-;_-* &quot;-&quot;??\ [$€-C0A]_-;_-@_-"/>
  </numFmts>
  <fonts count="24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rgb="FFFF0000"/>
      <name val="Arial Narrow"/>
      <family val="2"/>
    </font>
    <font>
      <sz val="11"/>
      <color indexed="10"/>
      <name val="Arial Narrow"/>
      <family val="2"/>
    </font>
    <font>
      <b/>
      <sz val="11"/>
      <color indexed="8"/>
      <name val="Arial Narrow"/>
      <family val="2"/>
    </font>
    <font>
      <b/>
      <sz val="11"/>
      <color indexed="10"/>
      <name val="Arial Narrow"/>
      <family val="2"/>
    </font>
    <font>
      <sz val="8"/>
      <color indexed="8"/>
      <name val="Arial Narrow"/>
      <family val="2"/>
    </font>
    <font>
      <b/>
      <sz val="10"/>
      <color indexed="8"/>
      <name val="Arial Narrow"/>
      <family val="2"/>
    </font>
    <font>
      <sz val="11"/>
      <color indexed="8"/>
      <name val="Arial Narrow"/>
      <family val="2"/>
    </font>
    <font>
      <sz val="11"/>
      <color rgb="FFFF0000"/>
      <name val="Arial Narrow"/>
      <family val="2"/>
    </font>
    <font>
      <sz val="8"/>
      <name val="Arial Narrow"/>
      <family val="2"/>
    </font>
    <font>
      <b/>
      <sz val="24"/>
      <color theme="0"/>
      <name val="Arial Narrow"/>
      <family val="2"/>
    </font>
    <font>
      <b/>
      <sz val="24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b/>
      <sz val="12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239E7C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theme="0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9" fontId="22" fillId="0" borderId="0" applyFont="0" applyFill="0" applyBorder="0" applyAlignment="0" applyProtection="0"/>
  </cellStyleXfs>
  <cellXfs count="15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3" borderId="0" xfId="0" applyFont="1" applyFill="1"/>
    <xf numFmtId="0" fontId="3" fillId="3" borderId="10" xfId="0" applyFont="1" applyFill="1" applyBorder="1" applyAlignment="1">
      <alignment horizontal="right"/>
    </xf>
    <xf numFmtId="0" fontId="7" fillId="3" borderId="0" xfId="0" applyFont="1" applyFill="1"/>
    <xf numFmtId="0" fontId="3" fillId="3" borderId="10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" fontId="3" fillId="2" borderId="1" xfId="0" applyNumberFormat="1" applyFont="1" applyFill="1" applyBorder="1"/>
    <xf numFmtId="3" fontId="11" fillId="3" borderId="0" xfId="2" applyNumberFormat="1" applyFont="1" applyFill="1" applyAlignment="1">
      <alignment horizontal="center"/>
    </xf>
    <xf numFmtId="10" fontId="4" fillId="2" borderId="0" xfId="0" applyNumberFormat="1" applyFont="1" applyFill="1"/>
    <xf numFmtId="164" fontId="3" fillId="2" borderId="0" xfId="0" applyNumberFormat="1" applyFont="1" applyFill="1"/>
    <xf numFmtId="0" fontId="3" fillId="3" borderId="0" xfId="0" applyFont="1" applyFill="1" applyAlignment="1">
      <alignment horizontal="right" vertical="center" wrapText="1"/>
    </xf>
    <xf numFmtId="164" fontId="3" fillId="3" borderId="0" xfId="0" applyNumberFormat="1" applyFont="1" applyFill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3" borderId="0" xfId="0" applyFont="1" applyFill="1" applyAlignment="1">
      <alignment wrapText="1"/>
    </xf>
    <xf numFmtId="164" fontId="3" fillId="3" borderId="0" xfId="0" applyNumberFormat="1" applyFont="1" applyFill="1" applyAlignment="1">
      <alignment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/>
    <xf numFmtId="0" fontId="9" fillId="3" borderId="19" xfId="0" applyFont="1" applyFill="1" applyBorder="1" applyAlignment="1">
      <alignment horizontal="right"/>
    </xf>
    <xf numFmtId="0" fontId="9" fillId="3" borderId="21" xfId="0" applyFont="1" applyFill="1" applyBorder="1" applyAlignment="1">
      <alignment horizontal="right"/>
    </xf>
    <xf numFmtId="0" fontId="4" fillId="3" borderId="0" xfId="0" applyFont="1" applyFill="1" applyAlignment="1">
      <alignment vertical="center" wrapText="1"/>
    </xf>
    <xf numFmtId="0" fontId="19" fillId="5" borderId="44" xfId="0" applyFont="1" applyFill="1" applyBorder="1" applyAlignment="1">
      <alignment horizontal="center" vertical="center" wrapText="1"/>
    </xf>
    <xf numFmtId="3" fontId="15" fillId="2" borderId="12" xfId="2" applyNumberFormat="1" applyFont="1" applyFill="1" applyBorder="1" applyAlignment="1">
      <alignment horizontal="center"/>
    </xf>
    <xf numFmtId="4" fontId="20" fillId="2" borderId="12" xfId="0" applyNumberFormat="1" applyFont="1" applyFill="1" applyBorder="1" applyAlignment="1">
      <alignment horizontal="right" vertical="center"/>
    </xf>
    <xf numFmtId="3" fontId="15" fillId="2" borderId="35" xfId="2" applyNumberFormat="1" applyFont="1" applyFill="1" applyBorder="1" applyAlignment="1">
      <alignment horizontal="center"/>
    </xf>
    <xf numFmtId="3" fontId="15" fillId="2" borderId="10" xfId="2" applyNumberFormat="1" applyFont="1" applyFill="1" applyBorder="1" applyAlignment="1">
      <alignment horizontal="center"/>
    </xf>
    <xf numFmtId="4" fontId="20" fillId="2" borderId="30" xfId="0" applyNumberFormat="1" applyFont="1" applyFill="1" applyBorder="1" applyAlignment="1">
      <alignment horizontal="right" vertical="center"/>
    </xf>
    <xf numFmtId="3" fontId="15" fillId="2" borderId="23" xfId="2" applyNumberFormat="1" applyFont="1" applyFill="1" applyBorder="1" applyAlignment="1">
      <alignment horizontal="center"/>
    </xf>
    <xf numFmtId="3" fontId="15" fillId="2" borderId="13" xfId="2" applyNumberFormat="1" applyFont="1" applyFill="1" applyBorder="1" applyAlignment="1">
      <alignment horizontal="center"/>
    </xf>
    <xf numFmtId="0" fontId="19" fillId="5" borderId="45" xfId="0" applyFont="1" applyFill="1" applyBorder="1" applyAlignment="1">
      <alignment horizontal="center" vertical="center" wrapText="1"/>
    </xf>
    <xf numFmtId="0" fontId="19" fillId="5" borderId="46" xfId="0" applyFont="1" applyFill="1" applyBorder="1" applyAlignment="1">
      <alignment horizontal="center" vertical="center" wrapText="1"/>
    </xf>
    <xf numFmtId="3" fontId="19" fillId="5" borderId="46" xfId="2" applyNumberFormat="1" applyFont="1" applyFill="1" applyBorder="1" applyAlignment="1">
      <alignment horizontal="center" vertical="center" wrapText="1"/>
    </xf>
    <xf numFmtId="0" fontId="21" fillId="5" borderId="45" xfId="0" applyFont="1" applyFill="1" applyBorder="1" applyAlignment="1">
      <alignment horizontal="center" vertical="center" wrapText="1"/>
    </xf>
    <xf numFmtId="0" fontId="19" fillId="5" borderId="4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165" fontId="3" fillId="4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165" fontId="6" fillId="4" borderId="10" xfId="0" applyNumberFormat="1" applyFont="1" applyFill="1" applyBorder="1" applyAlignment="1">
      <alignment horizontal="center" vertical="center"/>
    </xf>
    <xf numFmtId="3" fontId="15" fillId="2" borderId="49" xfId="2" applyNumberFormat="1" applyFont="1" applyFill="1" applyBorder="1" applyAlignment="1">
      <alignment horizontal="center"/>
    </xf>
    <xf numFmtId="4" fontId="20" fillId="2" borderId="50" xfId="0" applyNumberFormat="1" applyFont="1" applyFill="1" applyBorder="1" applyAlignment="1">
      <alignment horizontal="right" vertical="center"/>
    </xf>
    <xf numFmtId="3" fontId="12" fillId="4" borderId="10" xfId="2" applyNumberFormat="1" applyFont="1" applyFill="1" applyBorder="1" applyAlignment="1">
      <alignment horizontal="center"/>
    </xf>
    <xf numFmtId="4" fontId="3" fillId="4" borderId="10" xfId="0" applyNumberFormat="1" applyFont="1" applyFill="1" applyBorder="1"/>
    <xf numFmtId="4" fontId="3" fillId="2" borderId="10" xfId="0" applyNumberFormat="1" applyFont="1" applyFill="1" applyBorder="1"/>
    <xf numFmtId="14" fontId="3" fillId="3" borderId="10" xfId="0" applyNumberFormat="1" applyFont="1" applyFill="1" applyBorder="1" applyAlignment="1" applyProtection="1">
      <alignment horizontal="center"/>
      <protection locked="0"/>
    </xf>
    <xf numFmtId="49" fontId="20" fillId="0" borderId="18" xfId="0" applyNumberFormat="1" applyFont="1" applyBorder="1" applyAlignment="1" applyProtection="1">
      <alignment horizontal="left"/>
      <protection locked="0"/>
    </xf>
    <xf numFmtId="49" fontId="20" fillId="0" borderId="30" xfId="0" applyNumberFormat="1" applyFont="1" applyBorder="1" applyAlignment="1" applyProtection="1">
      <alignment horizontal="center" vertical="center"/>
      <protection locked="0"/>
    </xf>
    <xf numFmtId="49" fontId="20" fillId="0" borderId="25" xfId="0" applyNumberFormat="1" applyFont="1" applyBorder="1" applyAlignment="1" applyProtection="1">
      <alignment horizontal="center" vertical="center"/>
      <protection locked="0"/>
    </xf>
    <xf numFmtId="49" fontId="20" fillId="0" borderId="12" xfId="0" applyNumberFormat="1" applyFont="1" applyBorder="1" applyAlignment="1" applyProtection="1">
      <alignment horizontal="left"/>
      <protection locked="0"/>
    </xf>
    <xf numFmtId="14" fontId="20" fillId="0" borderId="12" xfId="0" applyNumberFormat="1" applyFont="1" applyBorder="1" applyAlignment="1" applyProtection="1">
      <alignment horizontal="center" vertical="center"/>
      <protection locked="0"/>
    </xf>
    <xf numFmtId="49" fontId="20" fillId="0" borderId="19" xfId="0" applyNumberFormat="1" applyFont="1" applyBorder="1" applyAlignment="1" applyProtection="1">
      <alignment horizontal="left"/>
      <protection locked="0"/>
    </xf>
    <xf numFmtId="49" fontId="20" fillId="0" borderId="31" xfId="0" applyNumberFormat="1" applyFont="1" applyBorder="1" applyAlignment="1" applyProtection="1">
      <alignment horizontal="center" vertical="center"/>
      <protection locked="0"/>
    </xf>
    <xf numFmtId="49" fontId="20" fillId="0" borderId="19" xfId="0" applyNumberFormat="1" applyFont="1" applyBorder="1" applyAlignment="1" applyProtection="1">
      <alignment horizontal="center" vertical="center"/>
      <protection locked="0"/>
    </xf>
    <xf numFmtId="49" fontId="20" fillId="0" borderId="10" xfId="0" applyNumberFormat="1" applyFont="1" applyBorder="1" applyAlignment="1" applyProtection="1">
      <alignment horizontal="left"/>
      <protection locked="0"/>
    </xf>
    <xf numFmtId="14" fontId="20" fillId="0" borderId="10" xfId="0" applyNumberFormat="1" applyFont="1" applyBorder="1" applyAlignment="1" applyProtection="1">
      <alignment horizontal="center" vertical="center"/>
      <protection locked="0"/>
    </xf>
    <xf numFmtId="49" fontId="20" fillId="0" borderId="20" xfId="0" applyNumberFormat="1" applyFont="1" applyBorder="1" applyAlignment="1" applyProtection="1">
      <alignment horizontal="left"/>
      <protection locked="0"/>
    </xf>
    <xf numFmtId="49" fontId="20" fillId="0" borderId="32" xfId="0" applyNumberFormat="1" applyFont="1" applyBorder="1" applyAlignment="1" applyProtection="1">
      <alignment horizontal="center" vertical="center"/>
      <protection locked="0"/>
    </xf>
    <xf numFmtId="49" fontId="20" fillId="0" borderId="21" xfId="0" applyNumberFormat="1" applyFont="1" applyBorder="1" applyAlignment="1" applyProtection="1">
      <alignment horizontal="left"/>
      <protection locked="0"/>
    </xf>
    <xf numFmtId="49" fontId="20" fillId="0" borderId="33" xfId="0" applyNumberFormat="1" applyFont="1" applyBorder="1" applyAlignment="1" applyProtection="1">
      <alignment horizontal="center" vertical="center"/>
      <protection locked="0"/>
    </xf>
    <xf numFmtId="49" fontId="20" fillId="0" borderId="21" xfId="0" applyNumberFormat="1" applyFont="1" applyBorder="1" applyAlignment="1" applyProtection="1">
      <alignment horizontal="center" vertical="center"/>
      <protection locked="0"/>
    </xf>
    <xf numFmtId="49" fontId="20" fillId="0" borderId="13" xfId="0" applyNumberFormat="1" applyFont="1" applyBorder="1" applyProtection="1">
      <protection locked="0"/>
    </xf>
    <xf numFmtId="14" fontId="20" fillId="0" borderId="13" xfId="0" applyNumberFormat="1" applyFont="1" applyBorder="1" applyAlignment="1" applyProtection="1">
      <alignment horizontal="center" vertical="center"/>
      <protection locked="0"/>
    </xf>
    <xf numFmtId="4" fontId="20" fillId="0" borderId="12" xfId="0" applyNumberFormat="1" applyFont="1" applyBorder="1" applyAlignment="1" applyProtection="1">
      <alignment horizontal="right" vertical="center"/>
      <protection locked="0"/>
    </xf>
    <xf numFmtId="4" fontId="20" fillId="0" borderId="10" xfId="0" applyNumberFormat="1" applyFont="1" applyBorder="1" applyAlignment="1" applyProtection="1">
      <alignment horizontal="right" vertical="center"/>
      <protection locked="0"/>
    </xf>
    <xf numFmtId="4" fontId="20" fillId="0" borderId="39" xfId="0" applyNumberFormat="1" applyFont="1" applyBorder="1" applyProtection="1"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14" fontId="20" fillId="0" borderId="25" xfId="0" applyNumberFormat="1" applyFont="1" applyBorder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center" vertical="center"/>
      <protection locked="0"/>
    </xf>
    <xf numFmtId="14" fontId="20" fillId="0" borderId="19" xfId="0" applyNumberFormat="1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 applyProtection="1">
      <alignment horizontal="center" vertical="center"/>
      <protection locked="0"/>
    </xf>
    <xf numFmtId="14" fontId="20" fillId="0" borderId="21" xfId="0" applyNumberFormat="1" applyFont="1" applyBorder="1" applyAlignment="1" applyProtection="1">
      <alignment horizontal="center" vertical="center"/>
      <protection locked="0"/>
    </xf>
    <xf numFmtId="49" fontId="20" fillId="0" borderId="12" xfId="0" applyNumberFormat="1" applyFont="1" applyBorder="1" applyAlignment="1" applyProtection="1">
      <alignment horizontal="center"/>
      <protection locked="0"/>
    </xf>
    <xf numFmtId="4" fontId="20" fillId="0" borderId="26" xfId="0" applyNumberFormat="1" applyFont="1" applyBorder="1" applyAlignment="1" applyProtection="1">
      <alignment horizontal="right" vertical="center"/>
      <protection locked="0"/>
    </xf>
    <xf numFmtId="49" fontId="20" fillId="0" borderId="10" xfId="0" applyNumberFormat="1" applyFont="1" applyBorder="1" applyAlignment="1" applyProtection="1">
      <alignment horizontal="center"/>
      <protection locked="0"/>
    </xf>
    <xf numFmtId="4" fontId="20" fillId="0" borderId="8" xfId="0" applyNumberFormat="1" applyFont="1" applyBorder="1" applyAlignment="1" applyProtection="1">
      <alignment horizontal="right" vertical="center"/>
      <protection locked="0"/>
    </xf>
    <xf numFmtId="4" fontId="20" fillId="0" borderId="39" xfId="0" applyNumberFormat="1" applyFont="1" applyBorder="1" applyAlignment="1" applyProtection="1">
      <alignment horizontal="right" vertical="center"/>
      <protection locked="0"/>
    </xf>
    <xf numFmtId="49" fontId="20" fillId="0" borderId="13" xfId="0" applyNumberFormat="1" applyFont="1" applyBorder="1" applyAlignment="1" applyProtection="1">
      <alignment horizontal="center"/>
      <protection locked="0"/>
    </xf>
    <xf numFmtId="4" fontId="20" fillId="0" borderId="9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5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165" fontId="5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4" fontId="3" fillId="4" borderId="27" xfId="0" applyNumberFormat="1" applyFont="1" applyFill="1" applyBorder="1"/>
    <xf numFmtId="4" fontId="4" fillId="4" borderId="34" xfId="0" applyNumberFormat="1" applyFont="1" applyFill="1" applyBorder="1"/>
    <xf numFmtId="4" fontId="7" fillId="4" borderId="10" xfId="0" applyNumberFormat="1" applyFont="1" applyFill="1" applyBorder="1"/>
    <xf numFmtId="4" fontId="3" fillId="4" borderId="28" xfId="0" applyNumberFormat="1" applyFont="1" applyFill="1" applyBorder="1"/>
    <xf numFmtId="10" fontId="3" fillId="4" borderId="29" xfId="0" applyNumberFormat="1" applyFont="1" applyFill="1" applyBorder="1"/>
    <xf numFmtId="165" fontId="4" fillId="4" borderId="10" xfId="3" applyNumberFormat="1" applyFont="1" applyFill="1" applyBorder="1" applyAlignment="1">
      <alignment horizontal="center" vertical="center"/>
    </xf>
    <xf numFmtId="165" fontId="13" fillId="4" borderId="10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5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0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0" xfId="0" applyFont="1"/>
    <xf numFmtId="0" fontId="3" fillId="4" borderId="31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 wrapText="1"/>
    </xf>
    <xf numFmtId="0" fontId="19" fillId="5" borderId="46" xfId="0" applyFont="1" applyFill="1" applyBorder="1" applyAlignment="1">
      <alignment horizontal="center" vertical="center" wrapText="1"/>
    </xf>
    <xf numFmtId="0" fontId="19" fillId="5" borderId="47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/>
    </xf>
    <xf numFmtId="0" fontId="3" fillId="3" borderId="31" xfId="0" applyFont="1" applyFill="1" applyBorder="1" applyAlignment="1" applyProtection="1">
      <alignment horizontal="center" vertical="center" wrapText="1"/>
      <protection locked="0"/>
    </xf>
    <xf numFmtId="0" fontId="3" fillId="3" borderId="36" xfId="0" applyFont="1" applyFill="1" applyBorder="1" applyAlignment="1" applyProtection="1">
      <alignment horizontal="center" vertical="center" wrapText="1"/>
      <protection locked="0"/>
    </xf>
    <xf numFmtId="0" fontId="3" fillId="3" borderId="34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>
      <alignment horizontal="right"/>
    </xf>
    <xf numFmtId="0" fontId="4" fillId="3" borderId="34" xfId="0" applyFont="1" applyFill="1" applyBorder="1" applyAlignment="1">
      <alignment horizontal="right"/>
    </xf>
    <xf numFmtId="0" fontId="3" fillId="3" borderId="31" xfId="0" applyFont="1" applyFill="1" applyBorder="1" applyAlignment="1" applyProtection="1">
      <alignment horizontal="center" wrapText="1"/>
      <protection locked="0"/>
    </xf>
    <xf numFmtId="0" fontId="3" fillId="3" borderId="34" xfId="0" applyFont="1" applyFill="1" applyBorder="1" applyAlignment="1" applyProtection="1">
      <alignment horizontal="center" wrapText="1"/>
      <protection locked="0"/>
    </xf>
    <xf numFmtId="0" fontId="3" fillId="3" borderId="32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19" fillId="5" borderId="42" xfId="0" applyFont="1" applyFill="1" applyBorder="1" applyAlignment="1">
      <alignment horizontal="center" vertical="center" wrapText="1"/>
    </xf>
    <xf numFmtId="0" fontId="19" fillId="5" borderId="43" xfId="0" applyFont="1" applyFill="1" applyBorder="1" applyAlignment="1">
      <alignment horizontal="center" vertical="center" wrapText="1"/>
    </xf>
    <xf numFmtId="0" fontId="19" fillId="5" borderId="43" xfId="0" applyFont="1" applyFill="1" applyBorder="1" applyAlignment="1">
      <alignment vertical="center" wrapText="1"/>
    </xf>
    <xf numFmtId="0" fontId="4" fillId="3" borderId="0" xfId="0" applyFont="1" applyFill="1" applyAlignment="1">
      <alignment horizontal="center" vertical="center"/>
    </xf>
    <xf numFmtId="0" fontId="5" fillId="0" borderId="48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_MODELO CÁLCULO SUBVENCIÓN (NUEVO" xfId="2" xr:uid="{00000000-0005-0000-0000-000002000000}"/>
    <cellStyle name="Porcentaje" xfId="3" builtinId="5"/>
  </cellStyles>
  <dxfs count="0"/>
  <tableStyles count="0" defaultTableStyle="TableStyleMedium9" defaultPivotStyle="PivotStyleLight16"/>
  <colors>
    <mruColors>
      <color rgb="FFD3D3D3"/>
      <color rgb="FF239E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0</xdr:row>
      <xdr:rowOff>85725</xdr:rowOff>
    </xdr:from>
    <xdr:to>
      <xdr:col>12</xdr:col>
      <xdr:colOff>742950</xdr:colOff>
      <xdr:row>0</xdr:row>
      <xdr:rowOff>790575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51DD86-7D82-7486-C98A-5C635F3BE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85725"/>
          <a:ext cx="2752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419100</xdr:colOff>
      <xdr:row>5</xdr:row>
      <xdr:rowOff>171450</xdr:rowOff>
    </xdr:from>
    <xdr:to>
      <xdr:col>6</xdr:col>
      <xdr:colOff>619125</xdr:colOff>
      <xdr:row>8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C1B0F68-69FD-4677-5847-FBE2C8602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3886200"/>
          <a:ext cx="9620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71437</xdr:rowOff>
    </xdr:from>
    <xdr:to>
      <xdr:col>18</xdr:col>
      <xdr:colOff>954882</xdr:colOff>
      <xdr:row>0</xdr:row>
      <xdr:rowOff>776287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5FB70A-0411-9D29-F2CA-3318F766D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69038" y="71437"/>
          <a:ext cx="275034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1238250</xdr:colOff>
      <xdr:row>0</xdr:row>
      <xdr:rowOff>161925</xdr:rowOff>
    </xdr:from>
    <xdr:to>
      <xdr:col>3</xdr:col>
      <xdr:colOff>1219200</xdr:colOff>
      <xdr:row>0</xdr:row>
      <xdr:rowOff>866775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F11CD6-335D-9E0A-E5DA-3A0F3ECEE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161925"/>
          <a:ext cx="2752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Comunes\02%20Actuaciones\Programas\Plan%20B&#225;sico%20(Eje%204%20del%20PDR)\03%20Ejecuci&#243;n\Archivos%20de%20Trabajo\Documentos%20Recibidos\Dudas%20resueltas%2019_07_2010%20criterios%20baremac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Criterios Basicos (CB)"/>
      <sheetName val="DUDAS CB"/>
      <sheetName val="Criterios Adicionales"/>
      <sheetName val="Pluses Porcentuales"/>
      <sheetName val="Direc, Prior, Limit"/>
      <sheetName val="Determinacion cuantia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CB</v>
          </cell>
        </row>
        <row r="3">
          <cell r="A3" t="str">
            <v>CB_1</v>
          </cell>
        </row>
        <row r="4">
          <cell r="A4" t="str">
            <v>CB_2</v>
          </cell>
        </row>
        <row r="5">
          <cell r="A5" t="str">
            <v>CB_3</v>
          </cell>
        </row>
        <row r="6">
          <cell r="A6" t="str">
            <v>CB_4</v>
          </cell>
        </row>
        <row r="7">
          <cell r="A7" t="str">
            <v>CB_5</v>
          </cell>
        </row>
        <row r="8">
          <cell r="A8" t="str">
            <v>CB_6</v>
          </cell>
        </row>
        <row r="9">
          <cell r="A9" t="str">
            <v>CB_7</v>
          </cell>
        </row>
        <row r="10">
          <cell r="A10" t="str">
            <v>CB_8</v>
          </cell>
        </row>
        <row r="11">
          <cell r="A11" t="str">
            <v>CB_9</v>
          </cell>
        </row>
        <row r="12">
          <cell r="A12" t="str">
            <v>CB_10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4"/>
  <sheetViews>
    <sheetView showGridLines="0" workbookViewId="0">
      <selection activeCell="L13" sqref="L13"/>
    </sheetView>
  </sheetViews>
  <sheetFormatPr baseColWidth="10" defaultRowHeight="15" x14ac:dyDescent="0.25"/>
  <sheetData>
    <row r="1" spans="1:13" ht="70.5" customHeight="1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99.75" customHeight="1" x14ac:dyDescent="0.25">
      <c r="A2" s="113" t="s">
        <v>72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3" ht="92.25" customHeight="1" x14ac:dyDescent="0.25">
      <c r="A4" s="112" t="s">
        <v>73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</sheetData>
  <mergeCells count="4">
    <mergeCell ref="A1:M1"/>
    <mergeCell ref="A3:M3"/>
    <mergeCell ref="A4:M4"/>
    <mergeCell ref="A2:M2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73"/>
  <sheetViews>
    <sheetView showGridLines="0" topLeftCell="A14" zoomScale="80" zoomScaleNormal="80" workbookViewId="0">
      <selection activeCell="G7" sqref="G7:Q14"/>
    </sheetView>
  </sheetViews>
  <sheetFormatPr baseColWidth="10" defaultColWidth="9.140625" defaultRowHeight="16.5" x14ac:dyDescent="0.3"/>
  <cols>
    <col min="1" max="1" width="5.5703125" style="1" customWidth="1"/>
    <col min="2" max="2" width="56.5703125" style="1" customWidth="1"/>
    <col min="3" max="3" width="18.28515625" style="1" customWidth="1"/>
    <col min="4" max="4" width="19.28515625" style="1" customWidth="1"/>
    <col min="5" max="5" width="17.85546875" style="1" customWidth="1"/>
    <col min="6" max="6" width="14" style="1" customWidth="1"/>
    <col min="7" max="7" width="17.85546875" style="1" customWidth="1"/>
    <col min="8" max="8" width="22.85546875" style="1" customWidth="1"/>
    <col min="9" max="9" width="24.7109375" style="1" customWidth="1"/>
    <col min="10" max="10" width="18.85546875" style="1" customWidth="1"/>
    <col min="11" max="11" width="15.7109375" style="1" customWidth="1"/>
    <col min="12" max="12" width="9.85546875" style="1" bestFit="1" customWidth="1"/>
    <col min="13" max="13" width="13" style="1" customWidth="1"/>
    <col min="14" max="14" width="10.42578125" style="1" customWidth="1"/>
    <col min="15" max="15" width="7.140625" style="1" bestFit="1" customWidth="1"/>
    <col min="16" max="17" width="11.42578125" style="1" customWidth="1"/>
    <col min="18" max="18" width="16.7109375" style="1" customWidth="1"/>
    <col min="19" max="19" width="14.42578125" style="1" customWidth="1"/>
    <col min="20" max="247" width="11.42578125" style="1" customWidth="1"/>
    <col min="248" max="16384" width="9.140625" style="1"/>
  </cols>
  <sheetData>
    <row r="1" spans="1:19" ht="72.75" customHeight="1" x14ac:dyDescent="0.3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spans="1:19" ht="18.75" x14ac:dyDescent="0.3">
      <c r="A2" s="5"/>
      <c r="B2" s="131" t="s">
        <v>2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</row>
    <row r="3" spans="1:19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x14ac:dyDescent="0.3">
      <c r="A4" s="5"/>
      <c r="B4" s="6" t="s">
        <v>3</v>
      </c>
      <c r="C4" s="132"/>
      <c r="D4" s="133"/>
      <c r="E4" s="133"/>
      <c r="F4" s="133"/>
      <c r="G4" s="133"/>
      <c r="H4" s="133"/>
      <c r="I4" s="133"/>
      <c r="J4" s="134"/>
      <c r="K4" s="135" t="s">
        <v>4</v>
      </c>
      <c r="L4" s="136"/>
      <c r="M4" s="137"/>
      <c r="N4" s="138"/>
      <c r="O4" s="139" t="s">
        <v>5</v>
      </c>
      <c r="P4" s="140"/>
      <c r="Q4" s="143"/>
      <c r="R4" s="5"/>
      <c r="S4" s="5"/>
    </row>
    <row r="5" spans="1:19" x14ac:dyDescent="0.3">
      <c r="A5" s="5"/>
      <c r="B5" s="6" t="s">
        <v>6</v>
      </c>
      <c r="C5" s="132"/>
      <c r="D5" s="133"/>
      <c r="E5" s="133"/>
      <c r="F5" s="133"/>
      <c r="G5" s="133"/>
      <c r="H5" s="133"/>
      <c r="I5" s="133"/>
      <c r="J5" s="134"/>
      <c r="K5" s="135" t="s">
        <v>7</v>
      </c>
      <c r="L5" s="136"/>
      <c r="M5" s="137"/>
      <c r="N5" s="138"/>
      <c r="O5" s="141"/>
      <c r="P5" s="142"/>
      <c r="Q5" s="144"/>
      <c r="R5" s="5"/>
      <c r="S5" s="5"/>
    </row>
    <row r="6" spans="1:19" x14ac:dyDescent="0.3">
      <c r="A6" s="7"/>
      <c r="B6" s="6" t="s">
        <v>8</v>
      </c>
      <c r="C6" s="60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3">
      <c r="A7" s="7"/>
      <c r="B7" s="6" t="s">
        <v>9</v>
      </c>
      <c r="C7" s="60"/>
      <c r="D7" s="5"/>
      <c r="E7" s="5"/>
      <c r="F7" s="5"/>
      <c r="G7" s="145" t="s">
        <v>70</v>
      </c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5"/>
      <c r="S7" s="5"/>
    </row>
    <row r="8" spans="1:19" ht="16.5" customHeight="1" x14ac:dyDescent="0.3">
      <c r="A8" s="7"/>
      <c r="B8" s="6" t="s">
        <v>10</v>
      </c>
      <c r="C8" s="60"/>
      <c r="D8" s="5"/>
      <c r="E8" s="5"/>
      <c r="F8" s="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37"/>
      <c r="S8" s="37"/>
    </row>
    <row r="9" spans="1:19" ht="39.75" customHeight="1" thickBot="1" x14ac:dyDescent="0.35">
      <c r="A9" s="5"/>
      <c r="B9" s="5"/>
      <c r="C9" s="5"/>
      <c r="D9" s="8" t="s">
        <v>11</v>
      </c>
      <c r="E9" s="8" t="s">
        <v>12</v>
      </c>
      <c r="F9" s="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37"/>
      <c r="S9" s="37"/>
    </row>
    <row r="10" spans="1:19" x14ac:dyDescent="0.3">
      <c r="A10" s="5"/>
      <c r="B10" s="9" t="s">
        <v>64</v>
      </c>
      <c r="C10" s="104">
        <f>Partidas!B24</f>
        <v>0</v>
      </c>
      <c r="D10" s="105">
        <f>L48</f>
        <v>0</v>
      </c>
      <c r="E10" s="106">
        <f>D10-C10</f>
        <v>0</v>
      </c>
      <c r="F10" s="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37"/>
      <c r="S10" s="37"/>
    </row>
    <row r="11" spans="1:19" x14ac:dyDescent="0.3">
      <c r="A11" s="5"/>
      <c r="B11" s="35" t="s">
        <v>65</v>
      </c>
      <c r="C11" s="107">
        <f>Partidas!C24</f>
        <v>0</v>
      </c>
      <c r="D11" s="105">
        <f>S48</f>
        <v>0</v>
      </c>
      <c r="E11" s="106">
        <f>D11-C11</f>
        <v>0</v>
      </c>
      <c r="F11" s="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37"/>
      <c r="S11" s="37"/>
    </row>
    <row r="12" spans="1:19" x14ac:dyDescent="0.3">
      <c r="A12" s="5"/>
      <c r="B12" s="35" t="s">
        <v>66</v>
      </c>
      <c r="C12" s="107">
        <f>Partidas!D24</f>
        <v>0</v>
      </c>
      <c r="D12" s="5"/>
      <c r="E12" s="5"/>
      <c r="F12" s="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37"/>
      <c r="S12" s="37"/>
    </row>
    <row r="13" spans="1:19" ht="17.25" thickBot="1" x14ac:dyDescent="0.35">
      <c r="A13" s="5"/>
      <c r="B13" s="36" t="s">
        <v>67</v>
      </c>
      <c r="C13" s="108" t="e">
        <f>C12/C11</f>
        <v>#DIV/0!</v>
      </c>
      <c r="D13" s="5"/>
      <c r="E13" s="5"/>
      <c r="F13" s="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37"/>
      <c r="S13" s="37"/>
    </row>
    <row r="14" spans="1:19" x14ac:dyDescent="0.3">
      <c r="A14" s="5"/>
      <c r="B14" s="5"/>
      <c r="C14" s="5"/>
      <c r="D14" s="5"/>
      <c r="E14" s="5"/>
      <c r="F14" s="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37"/>
      <c r="S14" s="37"/>
    </row>
    <row r="15" spans="1:19" ht="17.25" thickBot="1" x14ac:dyDescent="0.3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s="26" customFormat="1" ht="44.25" customHeight="1" thickBot="1" x14ac:dyDescent="0.35">
      <c r="A16" s="27"/>
      <c r="B16" s="147" t="s">
        <v>71</v>
      </c>
      <c r="C16" s="148"/>
      <c r="D16" s="148" t="s">
        <v>13</v>
      </c>
      <c r="E16" s="148"/>
      <c r="F16" s="148"/>
      <c r="G16" s="148"/>
      <c r="H16" s="148"/>
      <c r="I16" s="148"/>
      <c r="J16" s="148"/>
      <c r="K16" s="148"/>
      <c r="L16" s="148"/>
      <c r="M16" s="149"/>
      <c r="N16" s="148" t="s">
        <v>14</v>
      </c>
      <c r="O16" s="148"/>
      <c r="P16" s="148"/>
      <c r="Q16" s="148"/>
      <c r="R16" s="148"/>
      <c r="S16" s="38" t="s">
        <v>15</v>
      </c>
    </row>
    <row r="17" spans="1:19" s="18" customFormat="1" ht="102.6" customHeight="1" thickBot="1" x14ac:dyDescent="0.3">
      <c r="A17" s="10" t="s">
        <v>39</v>
      </c>
      <c r="B17" s="11" t="s">
        <v>40</v>
      </c>
      <c r="C17" s="12" t="s">
        <v>16</v>
      </c>
      <c r="D17" s="13" t="s">
        <v>63</v>
      </c>
      <c r="E17" s="14" t="s">
        <v>41</v>
      </c>
      <c r="F17" s="15" t="s">
        <v>42</v>
      </c>
      <c r="G17" s="15" t="s">
        <v>43</v>
      </c>
      <c r="H17" s="15" t="s">
        <v>44</v>
      </c>
      <c r="I17" s="15" t="s">
        <v>45</v>
      </c>
      <c r="J17" s="15" t="s">
        <v>0</v>
      </c>
      <c r="K17" s="15" t="s">
        <v>17</v>
      </c>
      <c r="L17" s="15" t="s">
        <v>46</v>
      </c>
      <c r="M17" s="16" t="s">
        <v>18</v>
      </c>
      <c r="N17" s="11" t="s">
        <v>19</v>
      </c>
      <c r="O17" s="15" t="s">
        <v>43</v>
      </c>
      <c r="P17" s="17" t="s">
        <v>20</v>
      </c>
      <c r="Q17" s="15" t="s">
        <v>21</v>
      </c>
      <c r="R17" s="16" t="s">
        <v>22</v>
      </c>
      <c r="S17" s="10" t="s">
        <v>47</v>
      </c>
    </row>
    <row r="18" spans="1:19" x14ac:dyDescent="0.3">
      <c r="A18" s="97">
        <v>1</v>
      </c>
      <c r="B18" s="61"/>
      <c r="C18" s="62"/>
      <c r="D18" s="63"/>
      <c r="E18" s="64"/>
      <c r="F18" s="65"/>
      <c r="G18" s="39" t="str">
        <f>IF(AND($F18&gt;$C$6,$F18&lt;$C$7),"ok","ERROR")</f>
        <v>ERROR</v>
      </c>
      <c r="H18" s="78"/>
      <c r="I18" s="78"/>
      <c r="J18" s="78"/>
      <c r="K18" s="78"/>
      <c r="L18" s="40">
        <f>H18+I18+J18</f>
        <v>0</v>
      </c>
      <c r="M18" s="81"/>
      <c r="N18" s="82"/>
      <c r="O18" s="41" t="str">
        <f>IF(AND($N18&gt;$C$6,$N18&lt;$C$8),"ok","ERROR")</f>
        <v>ERROR</v>
      </c>
      <c r="P18" s="78"/>
      <c r="Q18" s="87"/>
      <c r="R18" s="81"/>
      <c r="S18" s="88"/>
    </row>
    <row r="19" spans="1:19" x14ac:dyDescent="0.3">
      <c r="A19" s="98">
        <v>2</v>
      </c>
      <c r="B19" s="66"/>
      <c r="C19" s="67"/>
      <c r="D19" s="68"/>
      <c r="E19" s="69"/>
      <c r="F19" s="70"/>
      <c r="G19" s="42" t="str">
        <f t="shared" ref="G19:G47" si="0">IF(AND($F19&gt;$C$6,$F19&lt;$C$7),"ok","ERROR")</f>
        <v>ERROR</v>
      </c>
      <c r="H19" s="79"/>
      <c r="I19" s="79"/>
      <c r="J19" s="79"/>
      <c r="K19" s="79"/>
      <c r="L19" s="43">
        <f>H19+I19+J19</f>
        <v>0</v>
      </c>
      <c r="M19" s="83"/>
      <c r="N19" s="84"/>
      <c r="O19" s="42" t="str">
        <f t="shared" ref="O19:O46" si="1">IF(AND($N19&gt;$C$6,$N19&lt;$C$8),"ok","ERROR")</f>
        <v>ERROR</v>
      </c>
      <c r="P19" s="79"/>
      <c r="Q19" s="89"/>
      <c r="R19" s="83"/>
      <c r="S19" s="90"/>
    </row>
    <row r="20" spans="1:19" x14ac:dyDescent="0.3">
      <c r="A20" s="98">
        <v>3</v>
      </c>
      <c r="B20" s="66"/>
      <c r="C20" s="67"/>
      <c r="D20" s="68"/>
      <c r="E20" s="69"/>
      <c r="F20" s="70"/>
      <c r="G20" s="42" t="str">
        <f t="shared" si="0"/>
        <v>ERROR</v>
      </c>
      <c r="H20" s="79"/>
      <c r="I20" s="79"/>
      <c r="J20" s="79"/>
      <c r="K20" s="79"/>
      <c r="L20" s="43">
        <f t="shared" ref="L20:L47" si="2">H20+I20+J20</f>
        <v>0</v>
      </c>
      <c r="M20" s="83"/>
      <c r="N20" s="84"/>
      <c r="O20" s="42" t="str">
        <f t="shared" si="1"/>
        <v>ERROR</v>
      </c>
      <c r="P20" s="79"/>
      <c r="Q20" s="89"/>
      <c r="R20" s="83"/>
      <c r="S20" s="90"/>
    </row>
    <row r="21" spans="1:19" x14ac:dyDescent="0.3">
      <c r="A21" s="98">
        <v>4</v>
      </c>
      <c r="B21" s="66"/>
      <c r="C21" s="67"/>
      <c r="D21" s="68"/>
      <c r="E21" s="69"/>
      <c r="F21" s="70"/>
      <c r="G21" s="42" t="str">
        <f t="shared" si="0"/>
        <v>ERROR</v>
      </c>
      <c r="H21" s="79"/>
      <c r="I21" s="79"/>
      <c r="J21" s="79"/>
      <c r="K21" s="79"/>
      <c r="L21" s="43">
        <f t="shared" si="2"/>
        <v>0</v>
      </c>
      <c r="M21" s="83"/>
      <c r="N21" s="84"/>
      <c r="O21" s="42" t="str">
        <f t="shared" si="1"/>
        <v>ERROR</v>
      </c>
      <c r="P21" s="79"/>
      <c r="Q21" s="89"/>
      <c r="R21" s="83"/>
      <c r="S21" s="90"/>
    </row>
    <row r="22" spans="1:19" x14ac:dyDescent="0.3">
      <c r="A22" s="98">
        <v>5</v>
      </c>
      <c r="B22" s="66"/>
      <c r="C22" s="67"/>
      <c r="D22" s="68"/>
      <c r="E22" s="69"/>
      <c r="F22" s="70"/>
      <c r="G22" s="42" t="str">
        <f t="shared" si="0"/>
        <v>ERROR</v>
      </c>
      <c r="H22" s="79"/>
      <c r="I22" s="79"/>
      <c r="J22" s="79"/>
      <c r="K22" s="79"/>
      <c r="L22" s="43">
        <f t="shared" si="2"/>
        <v>0</v>
      </c>
      <c r="M22" s="83"/>
      <c r="N22" s="84"/>
      <c r="O22" s="42" t="str">
        <f t="shared" si="1"/>
        <v>ERROR</v>
      </c>
      <c r="P22" s="79"/>
      <c r="Q22" s="89"/>
      <c r="R22" s="83"/>
      <c r="S22" s="90"/>
    </row>
    <row r="23" spans="1:19" x14ac:dyDescent="0.3">
      <c r="A23" s="98">
        <v>6</v>
      </c>
      <c r="B23" s="66"/>
      <c r="C23" s="67"/>
      <c r="D23" s="68"/>
      <c r="E23" s="69"/>
      <c r="F23" s="70"/>
      <c r="G23" s="42" t="str">
        <f t="shared" si="0"/>
        <v>ERROR</v>
      </c>
      <c r="H23" s="79"/>
      <c r="I23" s="79"/>
      <c r="J23" s="79"/>
      <c r="K23" s="79"/>
      <c r="L23" s="43">
        <f t="shared" si="2"/>
        <v>0</v>
      </c>
      <c r="M23" s="83"/>
      <c r="N23" s="84"/>
      <c r="O23" s="42" t="str">
        <f t="shared" si="1"/>
        <v>ERROR</v>
      </c>
      <c r="P23" s="79"/>
      <c r="Q23" s="89"/>
      <c r="R23" s="83"/>
      <c r="S23" s="90"/>
    </row>
    <row r="24" spans="1:19" x14ac:dyDescent="0.3">
      <c r="A24" s="98">
        <v>7</v>
      </c>
      <c r="B24" s="66"/>
      <c r="C24" s="67"/>
      <c r="D24" s="68"/>
      <c r="E24" s="69"/>
      <c r="F24" s="70"/>
      <c r="G24" s="42" t="str">
        <f t="shared" si="0"/>
        <v>ERROR</v>
      </c>
      <c r="H24" s="79"/>
      <c r="I24" s="79"/>
      <c r="J24" s="79"/>
      <c r="K24" s="79"/>
      <c r="L24" s="43">
        <f t="shared" si="2"/>
        <v>0</v>
      </c>
      <c r="M24" s="83"/>
      <c r="N24" s="84"/>
      <c r="O24" s="42" t="str">
        <f t="shared" si="1"/>
        <v>ERROR</v>
      </c>
      <c r="P24" s="79"/>
      <c r="Q24" s="89"/>
      <c r="R24" s="83"/>
      <c r="S24" s="90"/>
    </row>
    <row r="25" spans="1:19" x14ac:dyDescent="0.3">
      <c r="A25" s="98">
        <v>8</v>
      </c>
      <c r="B25" s="66"/>
      <c r="C25" s="67"/>
      <c r="D25" s="68"/>
      <c r="E25" s="69"/>
      <c r="F25" s="70"/>
      <c r="G25" s="42" t="str">
        <f t="shared" si="0"/>
        <v>ERROR</v>
      </c>
      <c r="H25" s="79"/>
      <c r="I25" s="79"/>
      <c r="J25" s="79"/>
      <c r="K25" s="79"/>
      <c r="L25" s="43">
        <f t="shared" si="2"/>
        <v>0</v>
      </c>
      <c r="M25" s="83"/>
      <c r="N25" s="84"/>
      <c r="O25" s="42" t="str">
        <f t="shared" si="1"/>
        <v>ERROR</v>
      </c>
      <c r="P25" s="79"/>
      <c r="Q25" s="89"/>
      <c r="R25" s="83"/>
      <c r="S25" s="90"/>
    </row>
    <row r="26" spans="1:19" x14ac:dyDescent="0.3">
      <c r="A26" s="98">
        <v>9</v>
      </c>
      <c r="B26" s="66"/>
      <c r="C26" s="67"/>
      <c r="D26" s="68"/>
      <c r="E26" s="69"/>
      <c r="F26" s="70"/>
      <c r="G26" s="42" t="str">
        <f t="shared" si="0"/>
        <v>ERROR</v>
      </c>
      <c r="H26" s="79"/>
      <c r="I26" s="79"/>
      <c r="J26" s="79"/>
      <c r="K26" s="79"/>
      <c r="L26" s="43">
        <f t="shared" si="2"/>
        <v>0</v>
      </c>
      <c r="M26" s="83"/>
      <c r="N26" s="84"/>
      <c r="O26" s="42" t="str">
        <f t="shared" si="1"/>
        <v>ERROR</v>
      </c>
      <c r="P26" s="79"/>
      <c r="Q26" s="89"/>
      <c r="R26" s="83"/>
      <c r="S26" s="90"/>
    </row>
    <row r="27" spans="1:19" x14ac:dyDescent="0.3">
      <c r="A27" s="99">
        <v>10</v>
      </c>
      <c r="B27" s="71"/>
      <c r="C27" s="72"/>
      <c r="D27" s="68"/>
      <c r="E27" s="69"/>
      <c r="F27" s="70"/>
      <c r="G27" s="42" t="str">
        <f t="shared" si="0"/>
        <v>ERROR</v>
      </c>
      <c r="H27" s="79"/>
      <c r="I27" s="79"/>
      <c r="J27" s="79"/>
      <c r="K27" s="79"/>
      <c r="L27" s="43">
        <f t="shared" si="2"/>
        <v>0</v>
      </c>
      <c r="M27" s="83"/>
      <c r="N27" s="84"/>
      <c r="O27" s="42" t="str">
        <f t="shared" si="1"/>
        <v>ERROR</v>
      </c>
      <c r="P27" s="79"/>
      <c r="Q27" s="89"/>
      <c r="R27" s="83"/>
      <c r="S27" s="90"/>
    </row>
    <row r="28" spans="1:19" x14ac:dyDescent="0.3">
      <c r="A28" s="98">
        <v>11</v>
      </c>
      <c r="B28" s="66"/>
      <c r="C28" s="67"/>
      <c r="D28" s="68"/>
      <c r="E28" s="69"/>
      <c r="F28" s="70"/>
      <c r="G28" s="42" t="str">
        <f t="shared" si="0"/>
        <v>ERROR</v>
      </c>
      <c r="H28" s="79"/>
      <c r="I28" s="79"/>
      <c r="J28" s="79"/>
      <c r="K28" s="79"/>
      <c r="L28" s="43">
        <f t="shared" si="2"/>
        <v>0</v>
      </c>
      <c r="M28" s="83"/>
      <c r="N28" s="84"/>
      <c r="O28" s="42" t="str">
        <f t="shared" si="1"/>
        <v>ERROR</v>
      </c>
      <c r="P28" s="79"/>
      <c r="Q28" s="89"/>
      <c r="R28" s="83"/>
      <c r="S28" s="90"/>
    </row>
    <row r="29" spans="1:19" x14ac:dyDescent="0.3">
      <c r="A29" s="98">
        <v>12</v>
      </c>
      <c r="B29" s="66"/>
      <c r="C29" s="67"/>
      <c r="D29" s="68"/>
      <c r="E29" s="69"/>
      <c r="F29" s="70"/>
      <c r="G29" s="42" t="str">
        <f t="shared" si="0"/>
        <v>ERROR</v>
      </c>
      <c r="H29" s="79"/>
      <c r="I29" s="79"/>
      <c r="J29" s="79"/>
      <c r="K29" s="79"/>
      <c r="L29" s="43">
        <f t="shared" si="2"/>
        <v>0</v>
      </c>
      <c r="M29" s="83"/>
      <c r="N29" s="84"/>
      <c r="O29" s="42" t="str">
        <f t="shared" si="1"/>
        <v>ERROR</v>
      </c>
      <c r="P29" s="79"/>
      <c r="Q29" s="89"/>
      <c r="R29" s="83"/>
      <c r="S29" s="90"/>
    </row>
    <row r="30" spans="1:19" x14ac:dyDescent="0.3">
      <c r="A30" s="98">
        <v>13</v>
      </c>
      <c r="B30" s="66"/>
      <c r="C30" s="67"/>
      <c r="D30" s="68"/>
      <c r="E30" s="69"/>
      <c r="F30" s="70"/>
      <c r="G30" s="42" t="str">
        <f t="shared" si="0"/>
        <v>ERROR</v>
      </c>
      <c r="H30" s="79"/>
      <c r="I30" s="79"/>
      <c r="J30" s="79"/>
      <c r="K30" s="79"/>
      <c r="L30" s="43">
        <f t="shared" si="2"/>
        <v>0</v>
      </c>
      <c r="M30" s="83"/>
      <c r="N30" s="84"/>
      <c r="O30" s="42" t="str">
        <f t="shared" si="1"/>
        <v>ERROR</v>
      </c>
      <c r="P30" s="79"/>
      <c r="Q30" s="89"/>
      <c r="R30" s="83"/>
      <c r="S30" s="90"/>
    </row>
    <row r="31" spans="1:19" x14ac:dyDescent="0.3">
      <c r="A31" s="98">
        <v>14</v>
      </c>
      <c r="B31" s="66"/>
      <c r="C31" s="67"/>
      <c r="D31" s="68"/>
      <c r="E31" s="69"/>
      <c r="F31" s="70"/>
      <c r="G31" s="42" t="str">
        <f t="shared" si="0"/>
        <v>ERROR</v>
      </c>
      <c r="H31" s="79"/>
      <c r="I31" s="79"/>
      <c r="J31" s="79"/>
      <c r="K31" s="79"/>
      <c r="L31" s="43">
        <f t="shared" si="2"/>
        <v>0</v>
      </c>
      <c r="M31" s="83"/>
      <c r="N31" s="84"/>
      <c r="O31" s="42" t="str">
        <f t="shared" si="1"/>
        <v>ERROR</v>
      </c>
      <c r="P31" s="79"/>
      <c r="Q31" s="89"/>
      <c r="R31" s="83"/>
      <c r="S31" s="90"/>
    </row>
    <row r="32" spans="1:19" x14ac:dyDescent="0.3">
      <c r="A32" s="98">
        <v>15</v>
      </c>
      <c r="B32" s="66"/>
      <c r="C32" s="67"/>
      <c r="D32" s="68"/>
      <c r="E32" s="69"/>
      <c r="F32" s="70"/>
      <c r="G32" s="42" t="str">
        <f t="shared" si="0"/>
        <v>ERROR</v>
      </c>
      <c r="H32" s="79"/>
      <c r="I32" s="79"/>
      <c r="J32" s="79"/>
      <c r="K32" s="79"/>
      <c r="L32" s="43">
        <f t="shared" si="2"/>
        <v>0</v>
      </c>
      <c r="M32" s="83"/>
      <c r="N32" s="84"/>
      <c r="O32" s="42" t="str">
        <f t="shared" si="1"/>
        <v>ERROR</v>
      </c>
      <c r="P32" s="79"/>
      <c r="Q32" s="89"/>
      <c r="R32" s="83"/>
      <c r="S32" s="90"/>
    </row>
    <row r="33" spans="1:19" x14ac:dyDescent="0.3">
      <c r="A33" s="98">
        <v>16</v>
      </c>
      <c r="B33" s="66"/>
      <c r="C33" s="67"/>
      <c r="D33" s="68"/>
      <c r="E33" s="69"/>
      <c r="F33" s="70"/>
      <c r="G33" s="42" t="str">
        <f t="shared" si="0"/>
        <v>ERROR</v>
      </c>
      <c r="H33" s="79"/>
      <c r="I33" s="79"/>
      <c r="J33" s="79"/>
      <c r="K33" s="79"/>
      <c r="L33" s="43">
        <f t="shared" si="2"/>
        <v>0</v>
      </c>
      <c r="M33" s="83"/>
      <c r="N33" s="84"/>
      <c r="O33" s="42" t="str">
        <f t="shared" si="1"/>
        <v>ERROR</v>
      </c>
      <c r="P33" s="79"/>
      <c r="Q33" s="89"/>
      <c r="R33" s="83"/>
      <c r="S33" s="90"/>
    </row>
    <row r="34" spans="1:19" x14ac:dyDescent="0.3">
      <c r="A34" s="98">
        <v>17</v>
      </c>
      <c r="B34" s="66"/>
      <c r="C34" s="67"/>
      <c r="D34" s="68"/>
      <c r="E34" s="69"/>
      <c r="F34" s="70"/>
      <c r="G34" s="42" t="str">
        <f t="shared" si="0"/>
        <v>ERROR</v>
      </c>
      <c r="H34" s="79"/>
      <c r="I34" s="79"/>
      <c r="J34" s="79"/>
      <c r="K34" s="79"/>
      <c r="L34" s="43">
        <f t="shared" si="2"/>
        <v>0</v>
      </c>
      <c r="M34" s="83"/>
      <c r="N34" s="84"/>
      <c r="O34" s="42" t="str">
        <f t="shared" si="1"/>
        <v>ERROR</v>
      </c>
      <c r="P34" s="79"/>
      <c r="Q34" s="89"/>
      <c r="R34" s="83"/>
      <c r="S34" s="90"/>
    </row>
    <row r="35" spans="1:19" x14ac:dyDescent="0.3">
      <c r="A35" s="98">
        <v>18</v>
      </c>
      <c r="B35" s="66"/>
      <c r="C35" s="67"/>
      <c r="D35" s="68"/>
      <c r="E35" s="69"/>
      <c r="F35" s="70"/>
      <c r="G35" s="42" t="str">
        <f t="shared" si="0"/>
        <v>ERROR</v>
      </c>
      <c r="H35" s="79"/>
      <c r="I35" s="79"/>
      <c r="J35" s="79"/>
      <c r="K35" s="79"/>
      <c r="L35" s="43">
        <f t="shared" si="2"/>
        <v>0</v>
      </c>
      <c r="M35" s="83"/>
      <c r="N35" s="84"/>
      <c r="O35" s="42" t="str">
        <f t="shared" si="1"/>
        <v>ERROR</v>
      </c>
      <c r="P35" s="79"/>
      <c r="Q35" s="89"/>
      <c r="R35" s="83"/>
      <c r="S35" s="90"/>
    </row>
    <row r="36" spans="1:19" x14ac:dyDescent="0.3">
      <c r="A36" s="98">
        <v>19</v>
      </c>
      <c r="B36" s="66"/>
      <c r="C36" s="67"/>
      <c r="D36" s="68"/>
      <c r="E36" s="69"/>
      <c r="F36" s="70"/>
      <c r="G36" s="42" t="str">
        <f t="shared" si="0"/>
        <v>ERROR</v>
      </c>
      <c r="H36" s="79"/>
      <c r="I36" s="79"/>
      <c r="J36" s="79"/>
      <c r="K36" s="79"/>
      <c r="L36" s="43">
        <f t="shared" si="2"/>
        <v>0</v>
      </c>
      <c r="M36" s="83"/>
      <c r="N36" s="84"/>
      <c r="O36" s="42" t="str">
        <f t="shared" si="1"/>
        <v>ERROR</v>
      </c>
      <c r="P36" s="79"/>
      <c r="Q36" s="89"/>
      <c r="R36" s="83"/>
      <c r="S36" s="90"/>
    </row>
    <row r="37" spans="1:19" x14ac:dyDescent="0.3">
      <c r="A37" s="98">
        <v>20</v>
      </c>
      <c r="B37" s="66"/>
      <c r="C37" s="67"/>
      <c r="D37" s="68"/>
      <c r="E37" s="69"/>
      <c r="F37" s="70"/>
      <c r="G37" s="42" t="str">
        <f t="shared" si="0"/>
        <v>ERROR</v>
      </c>
      <c r="H37" s="79"/>
      <c r="I37" s="79"/>
      <c r="J37" s="79"/>
      <c r="K37" s="79"/>
      <c r="L37" s="43">
        <f t="shared" si="2"/>
        <v>0</v>
      </c>
      <c r="M37" s="83"/>
      <c r="N37" s="84"/>
      <c r="O37" s="42" t="str">
        <f t="shared" si="1"/>
        <v>ERROR</v>
      </c>
      <c r="P37" s="79"/>
      <c r="Q37" s="89"/>
      <c r="R37" s="83"/>
      <c r="S37" s="90"/>
    </row>
    <row r="38" spans="1:19" x14ac:dyDescent="0.3">
      <c r="A38" s="98">
        <v>21</v>
      </c>
      <c r="B38" s="66"/>
      <c r="C38" s="67"/>
      <c r="D38" s="68"/>
      <c r="E38" s="69"/>
      <c r="F38" s="70"/>
      <c r="G38" s="42" t="str">
        <f t="shared" si="0"/>
        <v>ERROR</v>
      </c>
      <c r="H38" s="79"/>
      <c r="I38" s="79"/>
      <c r="J38" s="79"/>
      <c r="K38" s="79"/>
      <c r="L38" s="43">
        <f t="shared" si="2"/>
        <v>0</v>
      </c>
      <c r="M38" s="83"/>
      <c r="N38" s="84"/>
      <c r="O38" s="42" t="str">
        <f t="shared" si="1"/>
        <v>ERROR</v>
      </c>
      <c r="P38" s="79"/>
      <c r="Q38" s="89"/>
      <c r="R38" s="83"/>
      <c r="S38" s="90"/>
    </row>
    <row r="39" spans="1:19" x14ac:dyDescent="0.3">
      <c r="A39" s="98">
        <v>22</v>
      </c>
      <c r="B39" s="66"/>
      <c r="C39" s="67"/>
      <c r="D39" s="68"/>
      <c r="E39" s="69"/>
      <c r="F39" s="70"/>
      <c r="G39" s="42" t="str">
        <f t="shared" si="0"/>
        <v>ERROR</v>
      </c>
      <c r="H39" s="79"/>
      <c r="I39" s="79"/>
      <c r="J39" s="79"/>
      <c r="K39" s="79"/>
      <c r="L39" s="43">
        <f t="shared" si="2"/>
        <v>0</v>
      </c>
      <c r="M39" s="83"/>
      <c r="N39" s="84"/>
      <c r="O39" s="42" t="str">
        <f t="shared" si="1"/>
        <v>ERROR</v>
      </c>
      <c r="P39" s="79"/>
      <c r="Q39" s="89"/>
      <c r="R39" s="83"/>
      <c r="S39" s="90"/>
    </row>
    <row r="40" spans="1:19" x14ac:dyDescent="0.3">
      <c r="A40" s="98">
        <v>23</v>
      </c>
      <c r="B40" s="66"/>
      <c r="C40" s="67"/>
      <c r="D40" s="68"/>
      <c r="E40" s="69"/>
      <c r="F40" s="70"/>
      <c r="G40" s="42" t="str">
        <f t="shared" si="0"/>
        <v>ERROR</v>
      </c>
      <c r="H40" s="79"/>
      <c r="I40" s="79"/>
      <c r="J40" s="79"/>
      <c r="K40" s="79"/>
      <c r="L40" s="43">
        <f t="shared" si="2"/>
        <v>0</v>
      </c>
      <c r="M40" s="83"/>
      <c r="N40" s="84"/>
      <c r="O40" s="42" t="str">
        <f t="shared" si="1"/>
        <v>ERROR</v>
      </c>
      <c r="P40" s="79"/>
      <c r="Q40" s="89"/>
      <c r="R40" s="83"/>
      <c r="S40" s="90"/>
    </row>
    <row r="41" spans="1:19" x14ac:dyDescent="0.3">
      <c r="A41" s="98">
        <v>24</v>
      </c>
      <c r="B41" s="66"/>
      <c r="C41" s="67"/>
      <c r="D41" s="68"/>
      <c r="E41" s="69"/>
      <c r="F41" s="70"/>
      <c r="G41" s="42" t="str">
        <f t="shared" si="0"/>
        <v>ERROR</v>
      </c>
      <c r="H41" s="79"/>
      <c r="I41" s="79"/>
      <c r="J41" s="79"/>
      <c r="K41" s="79"/>
      <c r="L41" s="43">
        <f>H41+I41+J41</f>
        <v>0</v>
      </c>
      <c r="M41" s="83"/>
      <c r="N41" s="84"/>
      <c r="O41" s="42" t="str">
        <f t="shared" si="1"/>
        <v>ERROR</v>
      </c>
      <c r="P41" s="79"/>
      <c r="Q41" s="89"/>
      <c r="R41" s="83"/>
      <c r="S41" s="90"/>
    </row>
    <row r="42" spans="1:19" x14ac:dyDescent="0.3">
      <c r="A42" s="98">
        <v>25</v>
      </c>
      <c r="B42" s="66"/>
      <c r="C42" s="67"/>
      <c r="D42" s="68"/>
      <c r="E42" s="69"/>
      <c r="F42" s="70"/>
      <c r="G42" s="42" t="str">
        <f t="shared" si="0"/>
        <v>ERROR</v>
      </c>
      <c r="H42" s="79"/>
      <c r="I42" s="79"/>
      <c r="J42" s="79"/>
      <c r="K42" s="79"/>
      <c r="L42" s="43">
        <f t="shared" si="2"/>
        <v>0</v>
      </c>
      <c r="M42" s="83"/>
      <c r="N42" s="84"/>
      <c r="O42" s="42" t="str">
        <f t="shared" si="1"/>
        <v>ERROR</v>
      </c>
      <c r="P42" s="79"/>
      <c r="Q42" s="89"/>
      <c r="R42" s="83"/>
      <c r="S42" s="90"/>
    </row>
    <row r="43" spans="1:19" x14ac:dyDescent="0.3">
      <c r="A43" s="98">
        <v>26</v>
      </c>
      <c r="B43" s="66"/>
      <c r="C43" s="67"/>
      <c r="D43" s="68"/>
      <c r="E43" s="69"/>
      <c r="F43" s="70"/>
      <c r="G43" s="42" t="str">
        <f t="shared" si="0"/>
        <v>ERROR</v>
      </c>
      <c r="H43" s="79"/>
      <c r="I43" s="79"/>
      <c r="J43" s="79"/>
      <c r="K43" s="79"/>
      <c r="L43" s="43">
        <f t="shared" si="2"/>
        <v>0</v>
      </c>
      <c r="M43" s="83"/>
      <c r="N43" s="84"/>
      <c r="O43" s="42" t="str">
        <f t="shared" si="1"/>
        <v>ERROR</v>
      </c>
      <c r="P43" s="79"/>
      <c r="Q43" s="89"/>
      <c r="R43" s="83"/>
      <c r="S43" s="90"/>
    </row>
    <row r="44" spans="1:19" x14ac:dyDescent="0.3">
      <c r="A44" s="98">
        <v>27</v>
      </c>
      <c r="B44" s="66"/>
      <c r="C44" s="67"/>
      <c r="D44" s="68"/>
      <c r="E44" s="69"/>
      <c r="F44" s="70"/>
      <c r="G44" s="42" t="str">
        <f t="shared" si="0"/>
        <v>ERROR</v>
      </c>
      <c r="H44" s="79"/>
      <c r="I44" s="79"/>
      <c r="J44" s="79"/>
      <c r="K44" s="79"/>
      <c r="L44" s="43">
        <f t="shared" si="2"/>
        <v>0</v>
      </c>
      <c r="M44" s="83"/>
      <c r="N44" s="84"/>
      <c r="O44" s="42" t="str">
        <f t="shared" si="1"/>
        <v>ERROR</v>
      </c>
      <c r="P44" s="79"/>
      <c r="Q44" s="89"/>
      <c r="R44" s="83"/>
      <c r="S44" s="90"/>
    </row>
    <row r="45" spans="1:19" x14ac:dyDescent="0.3">
      <c r="A45" s="98">
        <v>28</v>
      </c>
      <c r="B45" s="66"/>
      <c r="C45" s="67"/>
      <c r="D45" s="68"/>
      <c r="E45" s="69"/>
      <c r="F45" s="70"/>
      <c r="G45" s="42" t="str">
        <f t="shared" si="0"/>
        <v>ERROR</v>
      </c>
      <c r="H45" s="79"/>
      <c r="I45" s="79"/>
      <c r="J45" s="79"/>
      <c r="K45" s="79"/>
      <c r="L45" s="43">
        <f t="shared" si="2"/>
        <v>0</v>
      </c>
      <c r="M45" s="83"/>
      <c r="N45" s="84"/>
      <c r="O45" s="42" t="str">
        <f t="shared" si="1"/>
        <v>ERROR</v>
      </c>
      <c r="P45" s="79"/>
      <c r="Q45" s="89"/>
      <c r="R45" s="83"/>
      <c r="S45" s="90"/>
    </row>
    <row r="46" spans="1:19" x14ac:dyDescent="0.3">
      <c r="A46" s="98">
        <v>29</v>
      </c>
      <c r="B46" s="66"/>
      <c r="C46" s="67"/>
      <c r="D46" s="68"/>
      <c r="E46" s="69"/>
      <c r="F46" s="70"/>
      <c r="G46" s="42" t="str">
        <f t="shared" si="0"/>
        <v>ERROR</v>
      </c>
      <c r="H46" s="79"/>
      <c r="I46" s="79"/>
      <c r="J46" s="79"/>
      <c r="K46" s="79"/>
      <c r="L46" s="43">
        <f t="shared" si="2"/>
        <v>0</v>
      </c>
      <c r="M46" s="83"/>
      <c r="N46" s="84"/>
      <c r="O46" s="44" t="str">
        <f t="shared" si="1"/>
        <v>ERROR</v>
      </c>
      <c r="P46" s="79"/>
      <c r="Q46" s="89"/>
      <c r="R46" s="83"/>
      <c r="S46" s="90"/>
    </row>
    <row r="47" spans="1:19" ht="17.25" thickBot="1" x14ac:dyDescent="0.35">
      <c r="A47" s="100">
        <v>30</v>
      </c>
      <c r="B47" s="73"/>
      <c r="C47" s="74"/>
      <c r="D47" s="75"/>
      <c r="E47" s="76"/>
      <c r="F47" s="77"/>
      <c r="G47" s="55" t="str">
        <f t="shared" si="0"/>
        <v>ERROR</v>
      </c>
      <c r="H47" s="80"/>
      <c r="I47" s="80"/>
      <c r="J47" s="80"/>
      <c r="K47" s="80"/>
      <c r="L47" s="56">
        <f t="shared" si="2"/>
        <v>0</v>
      </c>
      <c r="M47" s="85"/>
      <c r="N47" s="86"/>
      <c r="O47" s="45" t="str">
        <f>IF(AND($N47&gt;$C$6,$N47&lt;$C$8),"ok","ERROR")</f>
        <v>ERROR</v>
      </c>
      <c r="P47" s="91"/>
      <c r="Q47" s="92"/>
      <c r="R47" s="85"/>
      <c r="S47" s="93"/>
    </row>
    <row r="48" spans="1:19" ht="17.25" thickBot="1" x14ac:dyDescent="0.35">
      <c r="A48" s="2"/>
      <c r="G48" s="57" t="s">
        <v>23</v>
      </c>
      <c r="H48" s="58">
        <f>SUM(H18:H47)</f>
        <v>0</v>
      </c>
      <c r="I48" s="58">
        <f>SUM(I18:I47)</f>
        <v>0</v>
      </c>
      <c r="J48" s="58">
        <f>SUM(J18:J47)</f>
        <v>0</v>
      </c>
      <c r="K48" s="58">
        <f>SUM(K18:K47)</f>
        <v>0</v>
      </c>
      <c r="L48" s="58">
        <f>SUM(L18:L47)</f>
        <v>0</v>
      </c>
      <c r="P48" s="59">
        <f>SUM(P18:P47)</f>
        <v>0</v>
      </c>
      <c r="Q48" s="2"/>
      <c r="S48" s="19">
        <f t="shared" ref="S48" si="3">SUM(S18:S47)</f>
        <v>0</v>
      </c>
    </row>
    <row r="49" spans="1:19" x14ac:dyDescent="0.3">
      <c r="A49" s="2"/>
      <c r="G49" s="20"/>
    </row>
    <row r="50" spans="1:19" x14ac:dyDescent="0.3">
      <c r="A50" s="2"/>
      <c r="G50" s="20"/>
      <c r="P50" s="128" t="s">
        <v>24</v>
      </c>
      <c r="Q50" s="128"/>
      <c r="R50" s="128"/>
      <c r="S50" s="21" t="e">
        <f>C13</f>
        <v>#DIV/0!</v>
      </c>
    </row>
    <row r="51" spans="1:19" x14ac:dyDescent="0.3">
      <c r="A51" s="2"/>
      <c r="G51" s="20"/>
      <c r="P51" s="128" t="s">
        <v>25</v>
      </c>
      <c r="Q51" s="128"/>
      <c r="R51" s="128"/>
      <c r="S51" s="22" t="e">
        <f>S48*S50</f>
        <v>#DIV/0!</v>
      </c>
    </row>
    <row r="52" spans="1:19" x14ac:dyDescent="0.3">
      <c r="A52" s="2"/>
      <c r="G52" s="20"/>
      <c r="N52" s="5"/>
      <c r="O52" s="5"/>
      <c r="P52" s="23"/>
      <c r="Q52" s="23"/>
      <c r="R52" s="23"/>
      <c r="S52" s="24"/>
    </row>
    <row r="53" spans="1:19" x14ac:dyDescent="0.3">
      <c r="A53" s="2"/>
      <c r="G53" s="20"/>
      <c r="N53" s="5"/>
      <c r="O53" s="5"/>
      <c r="P53" s="23"/>
      <c r="Q53" s="23"/>
      <c r="R53" s="23"/>
      <c r="S53" s="24"/>
    </row>
    <row r="54" spans="1:19" s="26" customFormat="1" ht="106.5" customHeight="1" x14ac:dyDescent="0.3">
      <c r="A54" s="25"/>
      <c r="B54" s="46" t="s">
        <v>49</v>
      </c>
      <c r="C54" s="47" t="s">
        <v>60</v>
      </c>
      <c r="D54" s="47" t="s">
        <v>59</v>
      </c>
      <c r="E54" s="47" t="s">
        <v>50</v>
      </c>
      <c r="F54" s="47" t="s">
        <v>51</v>
      </c>
      <c r="G54" s="47" t="s">
        <v>52</v>
      </c>
      <c r="H54" s="47" t="s">
        <v>56</v>
      </c>
      <c r="I54" s="48" t="s">
        <v>57</v>
      </c>
      <c r="J54" s="47" t="s">
        <v>68</v>
      </c>
      <c r="K54" s="47" t="s">
        <v>58</v>
      </c>
      <c r="L54" s="129" t="s">
        <v>69</v>
      </c>
      <c r="M54" s="130"/>
      <c r="N54" s="27"/>
      <c r="O54" s="27"/>
      <c r="P54" s="23"/>
      <c r="Q54" s="23"/>
      <c r="R54" s="23"/>
      <c r="S54" s="28"/>
    </row>
    <row r="55" spans="1:19" s="29" customFormat="1" ht="24.95" customHeight="1" x14ac:dyDescent="0.25">
      <c r="B55" s="94"/>
      <c r="C55" s="109">
        <f>SUMIF($E$18:$E$47,B55,$L$18:$L$47)</f>
        <v>0</v>
      </c>
      <c r="D55" s="109">
        <f>SUMIF($E$18:$E$47,B55,$S$18:$S$47)</f>
        <v>0</v>
      </c>
      <c r="E55" s="109" t="str">
        <f>IFERROR(VLOOKUP(B55,Partidas!$A$3:$D$23,2,0),"0")</f>
        <v>0</v>
      </c>
      <c r="F55" s="109" t="str">
        <f>IFERROR(VLOOKUP(B55,Partidas!$A$3:$D$23,3,0),"0")</f>
        <v>0</v>
      </c>
      <c r="G55" s="109" t="str">
        <f>IFERROR(VLOOKUP(B55,Partidas!$A$3:$D$23,4,0),"0")</f>
        <v>0</v>
      </c>
      <c r="H55" s="109">
        <f>D55-F55</f>
        <v>0</v>
      </c>
      <c r="I55" s="110">
        <f>E55-C55</f>
        <v>0</v>
      </c>
      <c r="J55" s="94"/>
      <c r="K55" s="95"/>
      <c r="L55" s="114"/>
      <c r="M55" s="115"/>
      <c r="N55" s="30"/>
      <c r="O55" s="30"/>
      <c r="P55" s="31"/>
      <c r="Q55" s="31"/>
      <c r="R55" s="31"/>
      <c r="S55" s="32"/>
    </row>
    <row r="56" spans="1:19" s="29" customFormat="1" ht="24.95" customHeight="1" x14ac:dyDescent="0.25">
      <c r="B56" s="94"/>
      <c r="C56" s="109">
        <f t="shared" ref="C56:C74" si="4">SUMIF($E$18:$E$47,B56,$L$18:$L$47)</f>
        <v>0</v>
      </c>
      <c r="D56" s="109">
        <f t="shared" ref="D56:D74" si="5">SUMIF($E$18:$E$47,B56,$S$18:$S$47)</f>
        <v>0</v>
      </c>
      <c r="E56" s="109" t="str">
        <f>IFERROR(VLOOKUP(B56,Partidas!$A$3:$D$23,2,0),"0")</f>
        <v>0</v>
      </c>
      <c r="F56" s="109" t="str">
        <f>IFERROR(VLOOKUP(B56,Partidas!$A$3:$D$23,3,0),"0")</f>
        <v>0</v>
      </c>
      <c r="G56" s="109" t="str">
        <f>IFERROR(VLOOKUP(B56,Partidas!$A$3:$D$23,4,0),"0")</f>
        <v>0</v>
      </c>
      <c r="H56" s="109">
        <f t="shared" ref="H56:H74" si="6">D56-F56</f>
        <v>0</v>
      </c>
      <c r="I56" s="110">
        <f t="shared" ref="I56:I74" si="7">E56-C56</f>
        <v>0</v>
      </c>
      <c r="J56" s="94"/>
      <c r="K56" s="95"/>
      <c r="L56" s="114"/>
      <c r="M56" s="115"/>
      <c r="N56" s="30"/>
      <c r="O56" s="30"/>
      <c r="P56" s="31"/>
      <c r="Q56" s="31"/>
      <c r="R56" s="31"/>
      <c r="S56" s="32"/>
    </row>
    <row r="57" spans="1:19" s="29" customFormat="1" ht="24.95" customHeight="1" x14ac:dyDescent="0.25">
      <c r="B57" s="94"/>
      <c r="C57" s="109">
        <f t="shared" si="4"/>
        <v>0</v>
      </c>
      <c r="D57" s="109">
        <f t="shared" si="5"/>
        <v>0</v>
      </c>
      <c r="E57" s="109" t="str">
        <f>IFERROR(VLOOKUP(B57,Partidas!$A$3:$D$23,2,0),"0")</f>
        <v>0</v>
      </c>
      <c r="F57" s="109" t="str">
        <f>IFERROR(VLOOKUP(B57,Partidas!$A$3:$D$23,3,0),"0")</f>
        <v>0</v>
      </c>
      <c r="G57" s="109" t="str">
        <f>IFERROR(VLOOKUP(B57,Partidas!$A$3:$D$23,4,0),"0")</f>
        <v>0</v>
      </c>
      <c r="H57" s="109">
        <f t="shared" si="6"/>
        <v>0</v>
      </c>
      <c r="I57" s="110">
        <f t="shared" si="7"/>
        <v>0</v>
      </c>
      <c r="J57" s="94"/>
      <c r="K57" s="95"/>
      <c r="L57" s="114"/>
      <c r="M57" s="115"/>
      <c r="N57" s="30"/>
      <c r="O57" s="30"/>
      <c r="P57" s="31"/>
      <c r="Q57" s="31"/>
      <c r="R57" s="31"/>
      <c r="S57" s="32"/>
    </row>
    <row r="58" spans="1:19" s="29" customFormat="1" ht="24.95" customHeight="1" x14ac:dyDescent="0.25">
      <c r="B58" s="94"/>
      <c r="C58" s="109">
        <f t="shared" si="4"/>
        <v>0</v>
      </c>
      <c r="D58" s="109">
        <f t="shared" si="5"/>
        <v>0</v>
      </c>
      <c r="E58" s="109" t="str">
        <f>IFERROR(VLOOKUP(B58,Partidas!$A$3:$D$23,2,0),"0")</f>
        <v>0</v>
      </c>
      <c r="F58" s="109" t="str">
        <f>IFERROR(VLOOKUP(B58,Partidas!$A$3:$D$23,3,0),"0")</f>
        <v>0</v>
      </c>
      <c r="G58" s="109" t="str">
        <f>IFERROR(VLOOKUP(B58,Partidas!$A$3:$D$23,4,0),"0")</f>
        <v>0</v>
      </c>
      <c r="H58" s="109">
        <f t="shared" si="6"/>
        <v>0</v>
      </c>
      <c r="I58" s="110">
        <f t="shared" si="7"/>
        <v>0</v>
      </c>
      <c r="J58" s="94"/>
      <c r="K58" s="95"/>
      <c r="L58" s="114"/>
      <c r="M58" s="115"/>
      <c r="N58" s="30"/>
      <c r="O58" s="30"/>
      <c r="P58" s="31"/>
      <c r="Q58" s="31"/>
      <c r="R58" s="31"/>
      <c r="S58" s="32"/>
    </row>
    <row r="59" spans="1:19" s="29" customFormat="1" ht="24.95" customHeight="1" x14ac:dyDescent="0.25">
      <c r="B59" s="94"/>
      <c r="C59" s="109">
        <f t="shared" si="4"/>
        <v>0</v>
      </c>
      <c r="D59" s="109">
        <f t="shared" si="5"/>
        <v>0</v>
      </c>
      <c r="E59" s="109" t="str">
        <f>IFERROR(VLOOKUP(B59,Partidas!$A$3:$D$23,2,0),"0")</f>
        <v>0</v>
      </c>
      <c r="F59" s="109" t="str">
        <f>IFERROR(VLOOKUP(B59,Partidas!$A$3:$D$23,3,0),"0")</f>
        <v>0</v>
      </c>
      <c r="G59" s="109" t="str">
        <f>IFERROR(VLOOKUP(B59,Partidas!$A$3:$D$23,4,0),"0")</f>
        <v>0</v>
      </c>
      <c r="H59" s="109">
        <f t="shared" si="6"/>
        <v>0</v>
      </c>
      <c r="I59" s="110">
        <f t="shared" si="7"/>
        <v>0</v>
      </c>
      <c r="J59" s="94"/>
      <c r="K59" s="95"/>
      <c r="L59" s="114"/>
      <c r="M59" s="115"/>
      <c r="N59" s="30"/>
      <c r="O59" s="30"/>
      <c r="P59" s="31"/>
      <c r="Q59" s="31"/>
      <c r="R59" s="31"/>
      <c r="S59" s="32"/>
    </row>
    <row r="60" spans="1:19" s="29" customFormat="1" ht="24.95" customHeight="1" x14ac:dyDescent="0.25">
      <c r="B60" s="94"/>
      <c r="C60" s="109">
        <f t="shared" si="4"/>
        <v>0</v>
      </c>
      <c r="D60" s="109">
        <f t="shared" si="5"/>
        <v>0</v>
      </c>
      <c r="E60" s="109" t="str">
        <f>IFERROR(VLOOKUP(B60,Partidas!$A$3:$D$23,2,0),"0")</f>
        <v>0</v>
      </c>
      <c r="F60" s="109" t="str">
        <f>IFERROR(VLOOKUP(B60,Partidas!$A$3:$D$23,3,0),"0")</f>
        <v>0</v>
      </c>
      <c r="G60" s="109" t="str">
        <f>IFERROR(VLOOKUP(B60,Partidas!$A$3:$D$23,4,0),"0")</f>
        <v>0</v>
      </c>
      <c r="H60" s="109">
        <f t="shared" si="6"/>
        <v>0</v>
      </c>
      <c r="I60" s="110">
        <f t="shared" si="7"/>
        <v>0</v>
      </c>
      <c r="J60" s="94"/>
      <c r="K60" s="95"/>
      <c r="L60" s="114"/>
      <c r="M60" s="115"/>
      <c r="N60" s="30"/>
      <c r="O60" s="30"/>
      <c r="P60" s="31"/>
      <c r="Q60" s="31"/>
      <c r="R60" s="31"/>
      <c r="S60" s="32"/>
    </row>
    <row r="61" spans="1:19" s="29" customFormat="1" ht="24.95" customHeight="1" x14ac:dyDescent="0.25">
      <c r="B61" s="94"/>
      <c r="C61" s="109">
        <f t="shared" si="4"/>
        <v>0</v>
      </c>
      <c r="D61" s="109">
        <f t="shared" si="5"/>
        <v>0</v>
      </c>
      <c r="E61" s="109" t="str">
        <f>IFERROR(VLOOKUP(B61,Partidas!$A$3:$D$23,2,0),"0")</f>
        <v>0</v>
      </c>
      <c r="F61" s="109" t="str">
        <f>IFERROR(VLOOKUP(B61,Partidas!$A$3:$D$23,3,0),"0")</f>
        <v>0</v>
      </c>
      <c r="G61" s="109" t="str">
        <f>IFERROR(VLOOKUP(B61,Partidas!$A$3:$D$23,4,0),"0")</f>
        <v>0</v>
      </c>
      <c r="H61" s="109">
        <f t="shared" si="6"/>
        <v>0</v>
      </c>
      <c r="I61" s="110">
        <f t="shared" si="7"/>
        <v>0</v>
      </c>
      <c r="J61" s="94"/>
      <c r="K61" s="95"/>
      <c r="L61" s="114"/>
      <c r="M61" s="115"/>
      <c r="N61" s="30"/>
      <c r="O61" s="30"/>
      <c r="P61" s="31"/>
      <c r="Q61" s="31"/>
      <c r="R61" s="31"/>
      <c r="S61" s="32"/>
    </row>
    <row r="62" spans="1:19" s="29" customFormat="1" ht="24.95" customHeight="1" x14ac:dyDescent="0.25">
      <c r="B62" s="94"/>
      <c r="C62" s="109">
        <f t="shared" si="4"/>
        <v>0</v>
      </c>
      <c r="D62" s="109">
        <f t="shared" si="5"/>
        <v>0</v>
      </c>
      <c r="E62" s="109" t="str">
        <f>IFERROR(VLOOKUP(B62,Partidas!$A$3:$D$23,2,0),"0")</f>
        <v>0</v>
      </c>
      <c r="F62" s="109" t="str">
        <f>IFERROR(VLOOKUP(B62,Partidas!$A$3:$D$23,3,0),"0")</f>
        <v>0</v>
      </c>
      <c r="G62" s="109" t="str">
        <f>IFERROR(VLOOKUP(B62,Partidas!$A$3:$D$23,4,0),"0")</f>
        <v>0</v>
      </c>
      <c r="H62" s="109">
        <f t="shared" si="6"/>
        <v>0</v>
      </c>
      <c r="I62" s="110">
        <f t="shared" si="7"/>
        <v>0</v>
      </c>
      <c r="J62" s="94"/>
      <c r="K62" s="95"/>
      <c r="L62" s="114"/>
      <c r="M62" s="115"/>
      <c r="N62" s="30"/>
      <c r="O62" s="30"/>
      <c r="P62" s="31"/>
      <c r="Q62" s="31"/>
      <c r="R62" s="31"/>
      <c r="S62" s="32"/>
    </row>
    <row r="63" spans="1:19" s="29" customFormat="1" ht="24.95" customHeight="1" x14ac:dyDescent="0.25">
      <c r="B63" s="94"/>
      <c r="C63" s="109">
        <f t="shared" si="4"/>
        <v>0</v>
      </c>
      <c r="D63" s="109">
        <f t="shared" si="5"/>
        <v>0</v>
      </c>
      <c r="E63" s="109" t="str">
        <f>IFERROR(VLOOKUP(B63,Partidas!$A$3:$D$23,2,0),"0")</f>
        <v>0</v>
      </c>
      <c r="F63" s="109" t="str">
        <f>IFERROR(VLOOKUP(B63,Partidas!$A$3:$D$23,3,0),"0")</f>
        <v>0</v>
      </c>
      <c r="G63" s="109" t="str">
        <f>IFERROR(VLOOKUP(B63,Partidas!$A$3:$D$23,4,0),"0")</f>
        <v>0</v>
      </c>
      <c r="H63" s="109">
        <f t="shared" si="6"/>
        <v>0</v>
      </c>
      <c r="I63" s="110">
        <f t="shared" si="7"/>
        <v>0</v>
      </c>
      <c r="J63" s="94"/>
      <c r="K63" s="95"/>
      <c r="L63" s="114"/>
      <c r="M63" s="115"/>
      <c r="N63" s="30"/>
      <c r="O63" s="30"/>
      <c r="P63" s="31"/>
      <c r="Q63" s="31"/>
      <c r="R63" s="31"/>
      <c r="S63" s="32"/>
    </row>
    <row r="64" spans="1:19" s="29" customFormat="1" ht="24.95" customHeight="1" x14ac:dyDescent="0.25">
      <c r="B64" s="94"/>
      <c r="C64" s="109">
        <f t="shared" si="4"/>
        <v>0</v>
      </c>
      <c r="D64" s="109">
        <f t="shared" si="5"/>
        <v>0</v>
      </c>
      <c r="E64" s="109" t="str">
        <f>IFERROR(VLOOKUP(B64,Partidas!$A$3:$D$23,2,0),"0")</f>
        <v>0</v>
      </c>
      <c r="F64" s="109" t="str">
        <f>IFERROR(VLOOKUP(B64,Partidas!$A$3:$D$23,3,0),"0")</f>
        <v>0</v>
      </c>
      <c r="G64" s="109" t="str">
        <f>IFERROR(VLOOKUP(B64,Partidas!$A$3:$D$23,4,0),"0")</f>
        <v>0</v>
      </c>
      <c r="H64" s="109">
        <f t="shared" si="6"/>
        <v>0</v>
      </c>
      <c r="I64" s="110">
        <f t="shared" si="7"/>
        <v>0</v>
      </c>
      <c r="J64" s="94"/>
      <c r="K64" s="95"/>
      <c r="L64" s="114"/>
      <c r="M64" s="115"/>
      <c r="N64" s="30"/>
      <c r="O64" s="30"/>
      <c r="P64" s="31"/>
      <c r="Q64" s="31"/>
      <c r="R64" s="31"/>
      <c r="S64" s="32"/>
    </row>
    <row r="65" spans="1:19" s="29" customFormat="1" ht="24.95" customHeight="1" x14ac:dyDescent="0.25">
      <c r="B65" s="94"/>
      <c r="C65" s="109">
        <f t="shared" si="4"/>
        <v>0</v>
      </c>
      <c r="D65" s="109">
        <f t="shared" si="5"/>
        <v>0</v>
      </c>
      <c r="E65" s="109" t="str">
        <f>IFERROR(VLOOKUP(B65,Partidas!$A$3:$D$23,2,0),"0")</f>
        <v>0</v>
      </c>
      <c r="F65" s="109" t="str">
        <f>IFERROR(VLOOKUP(B65,Partidas!$A$3:$D$23,3,0),"0")</f>
        <v>0</v>
      </c>
      <c r="G65" s="109" t="str">
        <f>IFERROR(VLOOKUP(B65,Partidas!$A$3:$D$23,4,0),"0")</f>
        <v>0</v>
      </c>
      <c r="H65" s="109">
        <f t="shared" si="6"/>
        <v>0</v>
      </c>
      <c r="I65" s="110">
        <f t="shared" si="7"/>
        <v>0</v>
      </c>
      <c r="J65" s="94"/>
      <c r="K65" s="95"/>
      <c r="L65" s="114"/>
      <c r="M65" s="115"/>
      <c r="N65" s="30"/>
      <c r="O65" s="30"/>
      <c r="P65" s="31"/>
      <c r="Q65" s="31"/>
      <c r="R65" s="31"/>
      <c r="S65" s="32"/>
    </row>
    <row r="66" spans="1:19" s="29" customFormat="1" ht="24.95" customHeight="1" x14ac:dyDescent="0.25">
      <c r="B66" s="94"/>
      <c r="C66" s="109">
        <f t="shared" si="4"/>
        <v>0</v>
      </c>
      <c r="D66" s="109">
        <f t="shared" si="5"/>
        <v>0</v>
      </c>
      <c r="E66" s="109" t="str">
        <f>IFERROR(VLOOKUP(B66,Partidas!$A$3:$D$23,2,0),"0")</f>
        <v>0</v>
      </c>
      <c r="F66" s="109" t="str">
        <f>IFERROR(VLOOKUP(B66,Partidas!$A$3:$D$23,3,0),"0")</f>
        <v>0</v>
      </c>
      <c r="G66" s="109" t="str">
        <f>IFERROR(VLOOKUP(B66,Partidas!$A$3:$D$23,4,0),"0")</f>
        <v>0</v>
      </c>
      <c r="H66" s="109">
        <f t="shared" si="6"/>
        <v>0</v>
      </c>
      <c r="I66" s="110">
        <f t="shared" si="7"/>
        <v>0</v>
      </c>
      <c r="J66" s="94"/>
      <c r="K66" s="95"/>
      <c r="L66" s="114"/>
      <c r="M66" s="115"/>
      <c r="N66" s="30"/>
      <c r="O66" s="30"/>
      <c r="P66" s="31"/>
      <c r="Q66" s="31"/>
      <c r="R66" s="31"/>
      <c r="S66" s="32"/>
    </row>
    <row r="67" spans="1:19" s="29" customFormat="1" ht="24.95" customHeight="1" x14ac:dyDescent="0.25">
      <c r="B67" s="94"/>
      <c r="C67" s="109">
        <f t="shared" si="4"/>
        <v>0</v>
      </c>
      <c r="D67" s="109">
        <f t="shared" si="5"/>
        <v>0</v>
      </c>
      <c r="E67" s="109" t="str">
        <f>IFERROR(VLOOKUP(B67,Partidas!$A$3:$D$23,2,0),"0")</f>
        <v>0</v>
      </c>
      <c r="F67" s="109" t="str">
        <f>IFERROR(VLOOKUP(B67,Partidas!$A$3:$D$23,3,0),"0")</f>
        <v>0</v>
      </c>
      <c r="G67" s="109" t="str">
        <f>IFERROR(VLOOKUP(B67,Partidas!$A$3:$D$23,4,0),"0")</f>
        <v>0</v>
      </c>
      <c r="H67" s="109">
        <f t="shared" si="6"/>
        <v>0</v>
      </c>
      <c r="I67" s="110">
        <f t="shared" si="7"/>
        <v>0</v>
      </c>
      <c r="J67" s="94"/>
      <c r="K67" s="95"/>
      <c r="L67" s="114"/>
      <c r="M67" s="115"/>
      <c r="N67" s="30"/>
      <c r="O67" s="30"/>
      <c r="P67" s="31"/>
      <c r="Q67" s="31"/>
      <c r="R67" s="31"/>
      <c r="S67" s="32"/>
    </row>
    <row r="68" spans="1:19" s="29" customFormat="1" ht="24.95" customHeight="1" x14ac:dyDescent="0.25">
      <c r="B68" s="94"/>
      <c r="C68" s="109">
        <f t="shared" si="4"/>
        <v>0</v>
      </c>
      <c r="D68" s="109">
        <f t="shared" si="5"/>
        <v>0</v>
      </c>
      <c r="E68" s="109" t="str">
        <f>IFERROR(VLOOKUP(B68,Partidas!$A$3:$D$23,2,0),"0")</f>
        <v>0</v>
      </c>
      <c r="F68" s="109" t="str">
        <f>IFERROR(VLOOKUP(B68,Partidas!$A$3:$D$23,3,0),"0")</f>
        <v>0</v>
      </c>
      <c r="G68" s="109" t="str">
        <f>IFERROR(VLOOKUP(B68,Partidas!$A$3:$D$23,4,0),"0")</f>
        <v>0</v>
      </c>
      <c r="H68" s="109">
        <f t="shared" si="6"/>
        <v>0</v>
      </c>
      <c r="I68" s="110">
        <f t="shared" si="7"/>
        <v>0</v>
      </c>
      <c r="J68" s="94"/>
      <c r="K68" s="95"/>
      <c r="L68" s="114"/>
      <c r="M68" s="115"/>
      <c r="N68" s="30"/>
      <c r="O68" s="30"/>
      <c r="P68" s="31"/>
      <c r="Q68" s="31"/>
      <c r="R68" s="31"/>
      <c r="S68" s="32"/>
    </row>
    <row r="69" spans="1:19" s="29" customFormat="1" ht="24.95" customHeight="1" x14ac:dyDescent="0.25">
      <c r="B69" s="94"/>
      <c r="C69" s="109">
        <f t="shared" si="4"/>
        <v>0</v>
      </c>
      <c r="D69" s="109">
        <f t="shared" si="5"/>
        <v>0</v>
      </c>
      <c r="E69" s="109" t="str">
        <f>IFERROR(VLOOKUP(B69,Partidas!$A$3:$D$23,2,0),"0")</f>
        <v>0</v>
      </c>
      <c r="F69" s="109" t="str">
        <f>IFERROR(VLOOKUP(B69,Partidas!$A$3:$D$23,3,0),"0")</f>
        <v>0</v>
      </c>
      <c r="G69" s="109" t="str">
        <f>IFERROR(VLOOKUP(B69,Partidas!$A$3:$D$23,4,0),"0")</f>
        <v>0</v>
      </c>
      <c r="H69" s="109">
        <f t="shared" si="6"/>
        <v>0</v>
      </c>
      <c r="I69" s="110">
        <f t="shared" si="7"/>
        <v>0</v>
      </c>
      <c r="J69" s="94"/>
      <c r="K69" s="95"/>
      <c r="L69" s="114"/>
      <c r="M69" s="115"/>
      <c r="N69" s="30"/>
      <c r="O69" s="30"/>
      <c r="P69" s="31"/>
      <c r="Q69" s="31"/>
      <c r="R69" s="31"/>
      <c r="S69" s="32"/>
    </row>
    <row r="70" spans="1:19" s="29" customFormat="1" ht="24.95" customHeight="1" x14ac:dyDescent="0.25">
      <c r="B70" s="94"/>
      <c r="C70" s="109">
        <f t="shared" si="4"/>
        <v>0</v>
      </c>
      <c r="D70" s="109">
        <f t="shared" si="5"/>
        <v>0</v>
      </c>
      <c r="E70" s="109" t="str">
        <f>IFERROR(VLOOKUP(B70,Partidas!$A$3:$D$23,2,0),"0")</f>
        <v>0</v>
      </c>
      <c r="F70" s="109" t="str">
        <f>IFERROR(VLOOKUP(B70,Partidas!$A$3:$D$23,3,0),"0")</f>
        <v>0</v>
      </c>
      <c r="G70" s="109" t="str">
        <f>IFERROR(VLOOKUP(B70,Partidas!$A$3:$D$23,4,0),"0")</f>
        <v>0</v>
      </c>
      <c r="H70" s="109">
        <f t="shared" si="6"/>
        <v>0</v>
      </c>
      <c r="I70" s="110">
        <f t="shared" si="7"/>
        <v>0</v>
      </c>
      <c r="J70" s="94"/>
      <c r="K70" s="95"/>
      <c r="L70" s="114"/>
      <c r="M70" s="115"/>
      <c r="N70" s="30"/>
      <c r="O70" s="30"/>
      <c r="P70" s="31"/>
      <c r="Q70" s="31"/>
      <c r="R70" s="31"/>
      <c r="S70" s="32"/>
    </row>
    <row r="71" spans="1:19" s="29" customFormat="1" ht="24.95" customHeight="1" x14ac:dyDescent="0.25">
      <c r="B71" s="94"/>
      <c r="C71" s="109">
        <f t="shared" si="4"/>
        <v>0</v>
      </c>
      <c r="D71" s="109">
        <f t="shared" si="5"/>
        <v>0</v>
      </c>
      <c r="E71" s="109" t="str">
        <f>IFERROR(VLOOKUP(B71,Partidas!$A$3:$D$23,2,0),"0")</f>
        <v>0</v>
      </c>
      <c r="F71" s="109" t="str">
        <f>IFERROR(VLOOKUP(B71,Partidas!$A$3:$D$23,3,0),"0")</f>
        <v>0</v>
      </c>
      <c r="G71" s="109" t="str">
        <f>IFERROR(VLOOKUP(B71,Partidas!$A$3:$D$23,4,0),"0")</f>
        <v>0</v>
      </c>
      <c r="H71" s="109">
        <f t="shared" si="6"/>
        <v>0</v>
      </c>
      <c r="I71" s="110">
        <f t="shared" si="7"/>
        <v>0</v>
      </c>
      <c r="J71" s="94"/>
      <c r="K71" s="95"/>
      <c r="L71" s="114"/>
      <c r="M71" s="115"/>
      <c r="N71" s="30"/>
      <c r="O71" s="30"/>
      <c r="P71" s="31"/>
      <c r="Q71" s="31"/>
      <c r="R71" s="31"/>
      <c r="S71" s="32"/>
    </row>
    <row r="72" spans="1:19" s="29" customFormat="1" ht="24.95" customHeight="1" x14ac:dyDescent="0.25">
      <c r="B72" s="94"/>
      <c r="C72" s="109">
        <f t="shared" si="4"/>
        <v>0</v>
      </c>
      <c r="D72" s="109">
        <f t="shared" si="5"/>
        <v>0</v>
      </c>
      <c r="E72" s="109" t="str">
        <f>IFERROR(VLOOKUP(B72,Partidas!$A$3:$D$23,2,0),"0")</f>
        <v>0</v>
      </c>
      <c r="F72" s="109" t="str">
        <f>IFERROR(VLOOKUP(B72,Partidas!$A$3:$D$23,3,0),"0")</f>
        <v>0</v>
      </c>
      <c r="G72" s="109" t="str">
        <f>IFERROR(VLOOKUP(B72,Partidas!$A$3:$D$23,4,0),"0")</f>
        <v>0</v>
      </c>
      <c r="H72" s="109">
        <f t="shared" si="6"/>
        <v>0</v>
      </c>
      <c r="I72" s="110">
        <f t="shared" si="7"/>
        <v>0</v>
      </c>
      <c r="J72" s="94"/>
      <c r="K72" s="95"/>
      <c r="L72" s="114"/>
      <c r="M72" s="115"/>
      <c r="N72" s="30"/>
      <c r="O72" s="30"/>
      <c r="P72" s="31"/>
      <c r="Q72" s="31"/>
      <c r="R72" s="31"/>
      <c r="S72" s="32"/>
    </row>
    <row r="73" spans="1:19" s="29" customFormat="1" ht="24.95" customHeight="1" x14ac:dyDescent="0.25">
      <c r="B73" s="94"/>
      <c r="C73" s="109">
        <f t="shared" si="4"/>
        <v>0</v>
      </c>
      <c r="D73" s="109">
        <f t="shared" si="5"/>
        <v>0</v>
      </c>
      <c r="E73" s="109" t="str">
        <f>IFERROR(VLOOKUP(B73,Partidas!$A$3:$D$23,2,0),"0")</f>
        <v>0</v>
      </c>
      <c r="F73" s="109" t="str">
        <f>IFERROR(VLOOKUP(B73,Partidas!$A$3:$D$23,3,0),"0")</f>
        <v>0</v>
      </c>
      <c r="G73" s="109" t="str">
        <f>IFERROR(VLOOKUP(B73,Partidas!$A$3:$D$23,4,0),"0")</f>
        <v>0</v>
      </c>
      <c r="H73" s="109">
        <f t="shared" si="6"/>
        <v>0</v>
      </c>
      <c r="I73" s="110">
        <f t="shared" si="7"/>
        <v>0</v>
      </c>
      <c r="J73" s="94"/>
      <c r="K73" s="95"/>
      <c r="L73" s="114"/>
      <c r="M73" s="115"/>
      <c r="N73" s="30"/>
      <c r="O73" s="30"/>
      <c r="P73" s="30"/>
      <c r="Q73" s="30"/>
      <c r="R73" s="30"/>
      <c r="S73" s="30"/>
    </row>
    <row r="74" spans="1:19" s="29" customFormat="1" ht="24.95" customHeight="1" x14ac:dyDescent="0.25">
      <c r="B74" s="94"/>
      <c r="C74" s="109">
        <f t="shared" si="4"/>
        <v>0</v>
      </c>
      <c r="D74" s="109">
        <f t="shared" si="5"/>
        <v>0</v>
      </c>
      <c r="E74" s="109" t="str">
        <f>IFERROR(VLOOKUP(B74,Partidas!$A$3:$D$23,2,0),"0")</f>
        <v>0</v>
      </c>
      <c r="F74" s="109" t="str">
        <f>IFERROR(VLOOKUP(B74,Partidas!$A$3:$D$23,3,0),"0")</f>
        <v>0</v>
      </c>
      <c r="G74" s="109" t="str">
        <f>IFERROR(VLOOKUP(B74,Partidas!$A$3:$D$23,4,0),"0")</f>
        <v>0</v>
      </c>
      <c r="H74" s="109">
        <f t="shared" si="6"/>
        <v>0</v>
      </c>
      <c r="I74" s="110">
        <f t="shared" si="7"/>
        <v>0</v>
      </c>
      <c r="J74" s="94"/>
      <c r="K74" s="95"/>
      <c r="L74" s="114"/>
      <c r="M74" s="115"/>
      <c r="N74" s="33"/>
      <c r="O74" s="30"/>
      <c r="P74" s="30"/>
      <c r="Q74" s="30"/>
      <c r="R74" s="30"/>
      <c r="S74" s="30"/>
    </row>
    <row r="75" spans="1:19" s="29" customFormat="1" ht="24.95" customHeight="1" x14ac:dyDescent="0.25">
      <c r="B75" s="51" t="s">
        <v>61</v>
      </c>
      <c r="C75" s="52">
        <f>SUM(C55:C74)</f>
        <v>0</v>
      </c>
      <c r="D75" s="52">
        <f t="shared" ref="D75:G75" si="8">SUM(D55:D74)</f>
        <v>0</v>
      </c>
      <c r="E75" s="52">
        <f t="shared" si="8"/>
        <v>0</v>
      </c>
      <c r="F75" s="52">
        <f t="shared" si="8"/>
        <v>0</v>
      </c>
      <c r="G75" s="52">
        <f t="shared" si="8"/>
        <v>0</v>
      </c>
      <c r="H75" s="52">
        <f t="shared" ref="H75" si="9">SUM(H55:H74)</f>
        <v>0</v>
      </c>
      <c r="I75" s="52">
        <f t="shared" ref="I75" si="10">SUM(I55:I74)</f>
        <v>0</v>
      </c>
      <c r="J75" s="51"/>
      <c r="K75" s="52">
        <f t="shared" ref="K75" si="11">SUM(K55:K74)</f>
        <v>0</v>
      </c>
      <c r="L75" s="126"/>
      <c r="M75" s="127"/>
      <c r="N75" s="150"/>
      <c r="O75" s="150"/>
      <c r="P75" s="150"/>
      <c r="Q75" s="150"/>
      <c r="R75" s="150"/>
      <c r="S75" s="150"/>
    </row>
    <row r="76" spans="1:19" x14ac:dyDescent="0.3">
      <c r="A76" s="2"/>
      <c r="G76" s="20"/>
      <c r="N76" s="125"/>
      <c r="O76" s="125"/>
      <c r="P76" s="125"/>
      <c r="Q76" s="125"/>
      <c r="R76" s="125"/>
      <c r="S76" s="125"/>
    </row>
    <row r="77" spans="1:19" x14ac:dyDescent="0.3">
      <c r="A77" s="2"/>
      <c r="G77" s="20"/>
    </row>
    <row r="78" spans="1:19" ht="17.25" thickBot="1" x14ac:dyDescent="0.35">
      <c r="A78" s="2"/>
      <c r="B78" s="34" t="s">
        <v>26</v>
      </c>
      <c r="G78" s="20"/>
    </row>
    <row r="79" spans="1:19" x14ac:dyDescent="0.3">
      <c r="B79" s="116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8"/>
    </row>
    <row r="80" spans="1:19" x14ac:dyDescent="0.3">
      <c r="B80" s="119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1"/>
    </row>
    <row r="81" spans="1:19" x14ac:dyDescent="0.3">
      <c r="B81" s="119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1"/>
    </row>
    <row r="82" spans="1:19" x14ac:dyDescent="0.3">
      <c r="B82" s="119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1"/>
    </row>
    <row r="83" spans="1:19" x14ac:dyDescent="0.3">
      <c r="B83" s="119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1"/>
    </row>
    <row r="84" spans="1:19" x14ac:dyDescent="0.3">
      <c r="B84" s="119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1"/>
    </row>
    <row r="85" spans="1:19" x14ac:dyDescent="0.3">
      <c r="B85" s="119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1"/>
    </row>
    <row r="86" spans="1:19" x14ac:dyDescent="0.3">
      <c r="B86" s="119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1"/>
    </row>
    <row r="87" spans="1:19" x14ac:dyDescent="0.3">
      <c r="B87" s="119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1"/>
    </row>
    <row r="88" spans="1:19" x14ac:dyDescent="0.3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1"/>
    </row>
    <row r="89" spans="1:19" x14ac:dyDescent="0.3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1"/>
    </row>
    <row r="90" spans="1:19" x14ac:dyDescent="0.3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1"/>
    </row>
    <row r="91" spans="1:19" x14ac:dyDescent="0.3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1"/>
    </row>
    <row r="92" spans="1:19" x14ac:dyDescent="0.3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1"/>
    </row>
    <row r="93" spans="1:19" x14ac:dyDescent="0.3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1"/>
    </row>
    <row r="94" spans="1:19" x14ac:dyDescent="0.3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1"/>
    </row>
    <row r="95" spans="1:19" ht="17.25" thickBot="1" x14ac:dyDescent="0.35">
      <c r="B95" s="122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4"/>
    </row>
    <row r="96" spans="1:19" x14ac:dyDescent="0.3">
      <c r="A96" s="2"/>
      <c r="G96" s="20"/>
    </row>
    <row r="97" spans="1:19" x14ac:dyDescent="0.3">
      <c r="A97" s="2"/>
      <c r="G97" s="20"/>
      <c r="N97" s="125"/>
      <c r="O97" s="125"/>
      <c r="P97" s="125"/>
      <c r="Q97" s="125"/>
      <c r="R97" s="125"/>
      <c r="S97" s="125"/>
    </row>
    <row r="98" spans="1:19" x14ac:dyDescent="0.3">
      <c r="A98" s="2"/>
      <c r="B98" s="96" t="s">
        <v>74</v>
      </c>
      <c r="G98" s="20"/>
      <c r="N98" s="125"/>
      <c r="O98" s="125"/>
      <c r="P98" s="125"/>
      <c r="Q98" s="125"/>
      <c r="R98" s="125"/>
      <c r="S98" s="125"/>
    </row>
    <row r="99" spans="1:19" x14ac:dyDescent="0.3">
      <c r="A99" s="2"/>
      <c r="B99" s="96" t="s">
        <v>27</v>
      </c>
      <c r="G99" s="20"/>
      <c r="N99" s="125"/>
      <c r="O99" s="125"/>
      <c r="P99" s="125"/>
      <c r="Q99" s="125"/>
      <c r="R99" s="125"/>
      <c r="S99" s="125"/>
    </row>
    <row r="100" spans="1:19" x14ac:dyDescent="0.3">
      <c r="A100" s="2"/>
      <c r="B100" s="96"/>
      <c r="G100" s="20"/>
      <c r="N100" s="125"/>
      <c r="O100" s="125"/>
      <c r="P100" s="125"/>
      <c r="Q100" s="125"/>
      <c r="R100" s="125"/>
      <c r="S100" s="125"/>
    </row>
    <row r="101" spans="1:19" x14ac:dyDescent="0.3">
      <c r="A101" s="2"/>
      <c r="B101" s="96"/>
      <c r="G101" s="20"/>
      <c r="N101" s="125"/>
      <c r="O101" s="125"/>
      <c r="P101" s="125"/>
      <c r="Q101" s="125"/>
      <c r="R101" s="125"/>
      <c r="S101" s="125"/>
    </row>
    <row r="102" spans="1:19" x14ac:dyDescent="0.3">
      <c r="A102" s="2"/>
      <c r="B102" s="96"/>
      <c r="G102" s="20"/>
      <c r="N102" s="125"/>
      <c r="O102" s="125"/>
      <c r="P102" s="125"/>
      <c r="Q102" s="125"/>
      <c r="R102" s="125"/>
      <c r="S102" s="125"/>
    </row>
    <row r="103" spans="1:19" x14ac:dyDescent="0.3">
      <c r="A103" s="2"/>
      <c r="B103" s="96" t="s">
        <v>62</v>
      </c>
      <c r="G103" s="20"/>
      <c r="N103" s="125"/>
      <c r="O103" s="125"/>
      <c r="P103" s="125"/>
      <c r="Q103" s="125"/>
      <c r="R103" s="125"/>
      <c r="S103" s="125"/>
    </row>
    <row r="104" spans="1:19" x14ac:dyDescent="0.3">
      <c r="A104" s="2"/>
      <c r="B104" s="96" t="s">
        <v>28</v>
      </c>
      <c r="G104" s="20"/>
      <c r="N104" s="125"/>
      <c r="O104" s="125"/>
      <c r="P104" s="125"/>
      <c r="Q104" s="125"/>
      <c r="R104" s="125"/>
      <c r="S104" s="125"/>
    </row>
    <row r="105" spans="1:19" x14ac:dyDescent="0.3">
      <c r="A105" s="2"/>
      <c r="B105" s="96"/>
      <c r="G105" s="20"/>
      <c r="N105" s="125"/>
      <c r="O105" s="125"/>
      <c r="P105" s="125"/>
      <c r="Q105" s="125"/>
      <c r="R105" s="125"/>
      <c r="S105" s="125"/>
    </row>
    <row r="106" spans="1:19" x14ac:dyDescent="0.3">
      <c r="A106" s="2"/>
      <c r="G106" s="20"/>
      <c r="N106" s="125"/>
      <c r="O106" s="125"/>
      <c r="P106" s="125"/>
      <c r="Q106" s="125"/>
      <c r="R106" s="125"/>
      <c r="S106" s="125"/>
    </row>
    <row r="107" spans="1:19" x14ac:dyDescent="0.3">
      <c r="A107" s="2"/>
      <c r="G107" s="20"/>
      <c r="N107" s="125"/>
      <c r="O107" s="125"/>
      <c r="P107" s="125"/>
      <c r="Q107" s="125"/>
      <c r="R107" s="125"/>
      <c r="S107" s="125"/>
    </row>
    <row r="108" spans="1:19" x14ac:dyDescent="0.3">
      <c r="A108" s="2"/>
      <c r="G108" s="20"/>
      <c r="N108" s="125"/>
      <c r="O108" s="125"/>
      <c r="P108" s="125"/>
      <c r="Q108" s="125"/>
      <c r="R108" s="125"/>
      <c r="S108" s="125"/>
    </row>
    <row r="109" spans="1:19" x14ac:dyDescent="0.3">
      <c r="A109" s="2"/>
      <c r="G109" s="20"/>
      <c r="N109" s="125"/>
      <c r="O109" s="125"/>
      <c r="P109" s="125"/>
      <c r="Q109" s="125"/>
      <c r="R109" s="125"/>
      <c r="S109" s="125"/>
    </row>
    <row r="110" spans="1:19" x14ac:dyDescent="0.3">
      <c r="A110" s="2"/>
      <c r="G110" s="20"/>
      <c r="N110" s="125"/>
      <c r="O110" s="125"/>
      <c r="P110" s="125"/>
      <c r="Q110" s="125"/>
      <c r="R110" s="125"/>
      <c r="S110" s="125"/>
    </row>
    <row r="111" spans="1:19" x14ac:dyDescent="0.3">
      <c r="A111" s="2"/>
      <c r="G111" s="20"/>
      <c r="N111" s="125"/>
      <c r="O111" s="125"/>
      <c r="P111" s="125"/>
      <c r="Q111" s="125"/>
      <c r="R111" s="125"/>
      <c r="S111" s="125"/>
    </row>
    <row r="112" spans="1:19" x14ac:dyDescent="0.3">
      <c r="A112" s="2"/>
      <c r="G112" s="20"/>
      <c r="N112" s="125"/>
      <c r="O112" s="125"/>
      <c r="P112" s="125"/>
      <c r="Q112" s="125"/>
      <c r="R112" s="125"/>
      <c r="S112" s="125"/>
    </row>
    <row r="113" spans="1:19" x14ac:dyDescent="0.3">
      <c r="A113" s="2"/>
      <c r="G113" s="20"/>
      <c r="N113" s="125"/>
      <c r="O113" s="125"/>
      <c r="P113" s="125"/>
      <c r="Q113" s="125"/>
      <c r="R113" s="125"/>
      <c r="S113" s="125"/>
    </row>
    <row r="114" spans="1:19" x14ac:dyDescent="0.3">
      <c r="N114" s="125"/>
      <c r="O114" s="125"/>
      <c r="P114" s="125"/>
      <c r="Q114" s="125"/>
      <c r="R114" s="125"/>
      <c r="S114" s="125"/>
    </row>
    <row r="115" spans="1:19" x14ac:dyDescent="0.3">
      <c r="N115" s="125"/>
      <c r="O115" s="125"/>
      <c r="P115" s="125"/>
      <c r="Q115" s="125"/>
      <c r="R115" s="125"/>
      <c r="S115" s="125"/>
    </row>
    <row r="116" spans="1:19" x14ac:dyDescent="0.3">
      <c r="N116" s="125"/>
      <c r="O116" s="125"/>
      <c r="P116" s="125"/>
      <c r="Q116" s="125"/>
      <c r="R116" s="125"/>
      <c r="S116" s="125"/>
    </row>
    <row r="117" spans="1:19" x14ac:dyDescent="0.3">
      <c r="N117" s="125"/>
      <c r="O117" s="125"/>
      <c r="P117" s="125"/>
      <c r="Q117" s="125"/>
      <c r="R117" s="125"/>
      <c r="S117" s="125"/>
    </row>
    <row r="118" spans="1:19" x14ac:dyDescent="0.3">
      <c r="N118" s="125"/>
      <c r="O118" s="125"/>
      <c r="P118" s="125"/>
      <c r="Q118" s="125"/>
      <c r="R118" s="125"/>
      <c r="S118" s="125"/>
    </row>
    <row r="119" spans="1:19" x14ac:dyDescent="0.3">
      <c r="N119" s="125"/>
      <c r="O119" s="125"/>
      <c r="P119" s="125"/>
      <c r="Q119" s="125"/>
      <c r="R119" s="125"/>
      <c r="S119" s="125"/>
    </row>
    <row r="120" spans="1:19" x14ac:dyDescent="0.3">
      <c r="A120" s="103" t="s">
        <v>78</v>
      </c>
      <c r="B120" s="103"/>
      <c r="N120" s="125"/>
      <c r="O120" s="125"/>
      <c r="P120" s="125"/>
      <c r="Q120" s="125"/>
      <c r="R120" s="125"/>
      <c r="S120" s="125"/>
    </row>
    <row r="121" spans="1:19" x14ac:dyDescent="0.3">
      <c r="A121" s="103" t="s">
        <v>79</v>
      </c>
      <c r="B121" s="103"/>
      <c r="N121" s="125"/>
      <c r="O121" s="125"/>
      <c r="P121" s="125"/>
      <c r="Q121" s="125"/>
      <c r="R121" s="125"/>
      <c r="S121" s="125"/>
    </row>
    <row r="122" spans="1:19" x14ac:dyDescent="0.3">
      <c r="A122" s="103" t="s">
        <v>80</v>
      </c>
      <c r="B122" s="103"/>
    </row>
    <row r="123" spans="1:19" x14ac:dyDescent="0.3">
      <c r="A123" s="103" t="s">
        <v>81</v>
      </c>
      <c r="B123" s="103"/>
    </row>
    <row r="124" spans="1:19" x14ac:dyDescent="0.3">
      <c r="A124" s="103" t="s">
        <v>82</v>
      </c>
      <c r="B124" s="103"/>
    </row>
    <row r="125" spans="1:19" x14ac:dyDescent="0.3">
      <c r="A125" s="103" t="s">
        <v>83</v>
      </c>
      <c r="B125" s="103"/>
    </row>
    <row r="137" spans="2:2" hidden="1" x14ac:dyDescent="0.3"/>
    <row r="138" spans="2:2" hidden="1" x14ac:dyDescent="0.3"/>
    <row r="139" spans="2:2" hidden="1" x14ac:dyDescent="0.3">
      <c r="B139" s="1" t="s">
        <v>30</v>
      </c>
    </row>
    <row r="140" spans="2:2" hidden="1" x14ac:dyDescent="0.3">
      <c r="B140" s="1" t="s">
        <v>31</v>
      </c>
    </row>
    <row r="141" spans="2:2" hidden="1" x14ac:dyDescent="0.3">
      <c r="B141" s="1" t="s">
        <v>32</v>
      </c>
    </row>
    <row r="142" spans="2:2" hidden="1" x14ac:dyDescent="0.3">
      <c r="B142" s="1" t="s">
        <v>34</v>
      </c>
    </row>
    <row r="143" spans="2:2" hidden="1" x14ac:dyDescent="0.3">
      <c r="B143" s="1" t="s">
        <v>36</v>
      </c>
    </row>
    <row r="144" spans="2:2" hidden="1" x14ac:dyDescent="0.3">
      <c r="B144" s="1" t="s">
        <v>38</v>
      </c>
    </row>
    <row r="145" spans="2:2" hidden="1" x14ac:dyDescent="0.3">
      <c r="B145" s="1" t="s">
        <v>48</v>
      </c>
    </row>
    <row r="146" spans="2:2" hidden="1" x14ac:dyDescent="0.3">
      <c r="B146" s="1" t="s">
        <v>33</v>
      </c>
    </row>
    <row r="147" spans="2:2" hidden="1" x14ac:dyDescent="0.3">
      <c r="B147" s="1" t="s">
        <v>35</v>
      </c>
    </row>
    <row r="148" spans="2:2" hidden="1" x14ac:dyDescent="0.3">
      <c r="B148" s="1" t="s">
        <v>37</v>
      </c>
    </row>
    <row r="149" spans="2:2" hidden="1" x14ac:dyDescent="0.3"/>
    <row r="150" spans="2:2" hidden="1" x14ac:dyDescent="0.3"/>
    <row r="151" spans="2:2" hidden="1" x14ac:dyDescent="0.3"/>
    <row r="152" spans="2:2" hidden="1" x14ac:dyDescent="0.3"/>
    <row r="171" spans="2:2" x14ac:dyDescent="0.3">
      <c r="B171" s="103" t="s">
        <v>75</v>
      </c>
    </row>
    <row r="172" spans="2:2" x14ac:dyDescent="0.3">
      <c r="B172" s="103" t="s">
        <v>76</v>
      </c>
    </row>
    <row r="173" spans="2:2" x14ac:dyDescent="0.3">
      <c r="B173" s="103" t="s">
        <v>77</v>
      </c>
    </row>
  </sheetData>
  <mergeCells count="66">
    <mergeCell ref="N112:S112"/>
    <mergeCell ref="N113:S113"/>
    <mergeCell ref="N120:S120"/>
    <mergeCell ref="N104:S104"/>
    <mergeCell ref="N105:S105"/>
    <mergeCell ref="N106:S106"/>
    <mergeCell ref="N102:S102"/>
    <mergeCell ref="N103:S103"/>
    <mergeCell ref="N97:S97"/>
    <mergeCell ref="G7:Q14"/>
    <mergeCell ref="A1:S1"/>
    <mergeCell ref="N99:S99"/>
    <mergeCell ref="N100:S100"/>
    <mergeCell ref="N101:S101"/>
    <mergeCell ref="B16:C16"/>
    <mergeCell ref="D16:M16"/>
    <mergeCell ref="N16:R16"/>
    <mergeCell ref="N98:S98"/>
    <mergeCell ref="N75:S75"/>
    <mergeCell ref="L61:M61"/>
    <mergeCell ref="L62:M62"/>
    <mergeCell ref="L63:M63"/>
    <mergeCell ref="L64:M64"/>
    <mergeCell ref="N121:S121"/>
    <mergeCell ref="N114:S114"/>
    <mergeCell ref="N115:S115"/>
    <mergeCell ref="N116:S116"/>
    <mergeCell ref="N117:S117"/>
    <mergeCell ref="N118:S118"/>
    <mergeCell ref="N119:S119"/>
    <mergeCell ref="N107:S107"/>
    <mergeCell ref="N108:S108"/>
    <mergeCell ref="N109:S109"/>
    <mergeCell ref="N110:S110"/>
    <mergeCell ref="N111:S111"/>
    <mergeCell ref="B2:S2"/>
    <mergeCell ref="C4:J4"/>
    <mergeCell ref="C5:J5"/>
    <mergeCell ref="K4:L4"/>
    <mergeCell ref="K5:L5"/>
    <mergeCell ref="M4:N4"/>
    <mergeCell ref="M5:N5"/>
    <mergeCell ref="O4:P5"/>
    <mergeCell ref="Q4:Q5"/>
    <mergeCell ref="P50:R50"/>
    <mergeCell ref="L54:M54"/>
    <mergeCell ref="L55:M55"/>
    <mergeCell ref="L56:M56"/>
    <mergeCell ref="L57:M57"/>
    <mergeCell ref="P51:R51"/>
    <mergeCell ref="L58:M58"/>
    <mergeCell ref="B79:S95"/>
    <mergeCell ref="L69:M69"/>
    <mergeCell ref="L70:M70"/>
    <mergeCell ref="L71:M71"/>
    <mergeCell ref="L72:M72"/>
    <mergeCell ref="L74:M74"/>
    <mergeCell ref="L73:M73"/>
    <mergeCell ref="N76:S76"/>
    <mergeCell ref="L75:M75"/>
    <mergeCell ref="L65:M65"/>
    <mergeCell ref="L66:M66"/>
    <mergeCell ref="L67:M67"/>
    <mergeCell ref="L68:M68"/>
    <mergeCell ref="L59:M59"/>
    <mergeCell ref="L60:M60"/>
  </mergeCells>
  <dataValidations count="2">
    <dataValidation type="list" allowBlank="1" showInputMessage="1" showErrorMessage="1" sqref="Q18:Q47" xr:uid="{00000000-0002-0000-0100-000001000000}">
      <formula1>$A$120:$A$125</formula1>
    </dataValidation>
    <dataValidation type="list" allowBlank="1" showInputMessage="1" showErrorMessage="1" sqref="Q4:Q5" xr:uid="{00000000-0002-0000-0100-000002000000}">
      <formula1>$B$171:$B$173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63" fitToHeight="0" orientation="landscape" r:id="rId1"/>
  <rowBreaks count="2" manualBreakCount="2">
    <brk id="52" max="18" man="1"/>
    <brk id="77" max="1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Partidas!$A$3:$A$23</xm:f>
          </x14:formula1>
          <xm:sqref>B55:B74 E18:E47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showGridLines="0" tabSelected="1" workbookViewId="0">
      <selection activeCell="A3" sqref="A3"/>
    </sheetView>
  </sheetViews>
  <sheetFormatPr baseColWidth="10" defaultColWidth="11.42578125" defaultRowHeight="15.75" x14ac:dyDescent="0.25"/>
  <cols>
    <col min="1" max="1" width="103.7109375" style="3" customWidth="1"/>
    <col min="2" max="2" width="22.42578125" style="3" customWidth="1"/>
    <col min="3" max="3" width="19.140625" style="3" customWidth="1"/>
    <col min="4" max="4" width="18.7109375" style="3" customWidth="1"/>
    <col min="5" max="16384" width="11.42578125" style="3"/>
  </cols>
  <sheetData>
    <row r="1" spans="1:4" ht="75.75" customHeight="1" x14ac:dyDescent="0.25">
      <c r="A1" s="151"/>
      <c r="B1" s="151"/>
      <c r="C1" s="151"/>
      <c r="D1" s="151"/>
    </row>
    <row r="2" spans="1:4" s="4" customFormat="1" ht="75.75" customHeight="1" x14ac:dyDescent="0.25">
      <c r="A2" s="49" t="s">
        <v>29</v>
      </c>
      <c r="B2" s="47" t="s">
        <v>53</v>
      </c>
      <c r="C2" s="47" t="s">
        <v>54</v>
      </c>
      <c r="D2" s="50" t="s">
        <v>55</v>
      </c>
    </row>
    <row r="3" spans="1:4" s="4" customFormat="1" ht="24.95" customHeight="1" x14ac:dyDescent="0.25">
      <c r="A3" s="101"/>
      <c r="B3" s="102"/>
      <c r="C3" s="102"/>
      <c r="D3" s="102"/>
    </row>
    <row r="4" spans="1:4" s="4" customFormat="1" ht="24.95" customHeight="1" x14ac:dyDescent="0.25">
      <c r="A4" s="101"/>
      <c r="B4" s="102"/>
      <c r="C4" s="102"/>
      <c r="D4" s="102"/>
    </row>
    <row r="5" spans="1:4" s="4" customFormat="1" ht="24.95" customHeight="1" x14ac:dyDescent="0.25">
      <c r="A5" s="101"/>
      <c r="B5" s="102"/>
      <c r="C5" s="102"/>
      <c r="D5" s="102"/>
    </row>
    <row r="6" spans="1:4" s="4" customFormat="1" ht="24.95" customHeight="1" x14ac:dyDescent="0.25">
      <c r="A6" s="101"/>
      <c r="B6" s="102"/>
      <c r="C6" s="102"/>
      <c r="D6" s="102"/>
    </row>
    <row r="7" spans="1:4" s="4" customFormat="1" ht="24.95" customHeight="1" x14ac:dyDescent="0.25">
      <c r="A7" s="101"/>
      <c r="B7" s="102"/>
      <c r="C7" s="102"/>
      <c r="D7" s="102"/>
    </row>
    <row r="8" spans="1:4" s="4" customFormat="1" ht="24.95" customHeight="1" x14ac:dyDescent="0.25">
      <c r="A8" s="101"/>
      <c r="B8" s="102"/>
      <c r="C8" s="102"/>
      <c r="D8" s="102"/>
    </row>
    <row r="9" spans="1:4" s="4" customFormat="1" ht="24.95" customHeight="1" x14ac:dyDescent="0.25">
      <c r="A9" s="101"/>
      <c r="B9" s="102"/>
      <c r="C9" s="102"/>
      <c r="D9" s="102"/>
    </row>
    <row r="10" spans="1:4" s="4" customFormat="1" ht="24.95" customHeight="1" x14ac:dyDescent="0.25">
      <c r="A10" s="101"/>
      <c r="B10" s="102"/>
      <c r="C10" s="102"/>
      <c r="D10" s="102"/>
    </row>
    <row r="11" spans="1:4" s="4" customFormat="1" ht="24.95" customHeight="1" x14ac:dyDescent="0.25">
      <c r="A11" s="101"/>
      <c r="B11" s="102"/>
      <c r="C11" s="102"/>
      <c r="D11" s="102"/>
    </row>
    <row r="12" spans="1:4" s="4" customFormat="1" ht="24.95" customHeight="1" x14ac:dyDescent="0.25">
      <c r="A12" s="101"/>
      <c r="B12" s="102"/>
      <c r="C12" s="102"/>
      <c r="D12" s="102"/>
    </row>
    <row r="13" spans="1:4" s="4" customFormat="1" ht="24.95" customHeight="1" x14ac:dyDescent="0.25">
      <c r="A13" s="101"/>
      <c r="B13" s="102"/>
      <c r="C13" s="102"/>
      <c r="D13" s="102"/>
    </row>
    <row r="14" spans="1:4" s="4" customFormat="1" ht="24.95" customHeight="1" x14ac:dyDescent="0.25">
      <c r="A14" s="101"/>
      <c r="B14" s="102"/>
      <c r="C14" s="102"/>
      <c r="D14" s="102"/>
    </row>
    <row r="15" spans="1:4" s="4" customFormat="1" ht="24.95" customHeight="1" x14ac:dyDescent="0.25">
      <c r="A15" s="101"/>
      <c r="B15" s="102"/>
      <c r="C15" s="102"/>
      <c r="D15" s="102"/>
    </row>
    <row r="16" spans="1:4" s="4" customFormat="1" ht="24.95" customHeight="1" x14ac:dyDescent="0.25">
      <c r="A16" s="101"/>
      <c r="B16" s="102"/>
      <c r="C16" s="102"/>
      <c r="D16" s="102"/>
    </row>
    <row r="17" spans="1:4" s="4" customFormat="1" ht="24.95" customHeight="1" x14ac:dyDescent="0.25">
      <c r="A17" s="101"/>
      <c r="B17" s="102"/>
      <c r="C17" s="102"/>
      <c r="D17" s="102"/>
    </row>
    <row r="18" spans="1:4" s="4" customFormat="1" ht="24.95" customHeight="1" x14ac:dyDescent="0.25">
      <c r="A18" s="101"/>
      <c r="B18" s="102"/>
      <c r="C18" s="102"/>
      <c r="D18" s="102"/>
    </row>
    <row r="19" spans="1:4" s="4" customFormat="1" ht="24.95" customHeight="1" x14ac:dyDescent="0.25">
      <c r="A19" s="101"/>
      <c r="B19" s="102"/>
      <c r="C19" s="102"/>
      <c r="D19" s="102"/>
    </row>
    <row r="20" spans="1:4" s="4" customFormat="1" ht="24.95" customHeight="1" x14ac:dyDescent="0.25">
      <c r="A20" s="101"/>
      <c r="B20" s="102"/>
      <c r="C20" s="102"/>
      <c r="D20" s="102"/>
    </row>
    <row r="21" spans="1:4" s="4" customFormat="1" ht="24.95" customHeight="1" x14ac:dyDescent="0.25">
      <c r="A21" s="101"/>
      <c r="B21" s="102"/>
      <c r="C21" s="102"/>
      <c r="D21" s="102"/>
    </row>
    <row r="22" spans="1:4" s="4" customFormat="1" ht="24.95" customHeight="1" x14ac:dyDescent="0.25">
      <c r="A22" s="101"/>
      <c r="B22" s="102"/>
      <c r="C22" s="102"/>
      <c r="D22" s="102"/>
    </row>
    <row r="23" spans="1:4" s="4" customFormat="1" ht="24.95" customHeight="1" x14ac:dyDescent="0.25">
      <c r="A23" s="101"/>
      <c r="B23" s="102"/>
      <c r="C23" s="102"/>
      <c r="D23" s="102"/>
    </row>
    <row r="24" spans="1:4" ht="24.95" customHeight="1" x14ac:dyDescent="0.25">
      <c r="A24" s="53" t="s">
        <v>1</v>
      </c>
      <c r="B24" s="54">
        <f>SUM(B3:B23)</f>
        <v>0</v>
      </c>
      <c r="C24" s="54">
        <f t="shared" ref="C24:D24" si="0">SUM(C3:C23)</f>
        <v>0</v>
      </c>
      <c r="D24" s="54">
        <f t="shared" si="0"/>
        <v>0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Inicio</vt:lpstr>
      <vt:lpstr>Relacion gastos e inversiones</vt:lpstr>
      <vt:lpstr>Partidas</vt:lpstr>
      <vt:lpstr>'Relacion gastos e inversiones'!Área_de_impresión</vt:lpstr>
      <vt:lpstr>'Relacion gastos e inversiones'!Títulos_a_imprimir</vt:lpstr>
    </vt:vector>
  </TitlesOfParts>
  <Company>GDR Sierra de Cádiz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MJPT</dc:creator>
  <cp:lastModifiedBy>Juana Maria Rodriguez Garcia</cp:lastModifiedBy>
  <cp:revision/>
  <cp:lastPrinted>2020-03-02T11:30:52Z</cp:lastPrinted>
  <dcterms:created xsi:type="dcterms:W3CDTF">2009-11-25T16:11:33Z</dcterms:created>
  <dcterms:modified xsi:type="dcterms:W3CDTF">2024-06-10T10:24:30Z</dcterms:modified>
</cp:coreProperties>
</file>